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FRR - 30.6.2013 " sheetId="1" r:id="rId1"/>
    <sheet name="FS - 30. 6. 2013" sheetId="3" r:id="rId2"/>
  </sheets>
  <calcPr calcId="145621"/>
</workbook>
</file>

<file path=xl/calcChain.xml><?xml version="1.0" encoding="utf-8"?>
<calcChain xmlns="http://schemas.openxmlformats.org/spreadsheetml/2006/main">
  <c r="D39" i="3" l="1"/>
  <c r="B39" i="3"/>
  <c r="B38" i="3"/>
  <c r="B46" i="3" s="1"/>
  <c r="D14" i="3"/>
  <c r="C14" i="3"/>
  <c r="B14" i="3"/>
  <c r="D4" i="3"/>
  <c r="D33" i="3" s="1"/>
  <c r="D38" i="3" s="1"/>
  <c r="D46" i="3" s="1"/>
  <c r="C4" i="3"/>
  <c r="C32" i="3" s="1"/>
  <c r="B4" i="3"/>
  <c r="B32" i="3" s="1"/>
  <c r="B4" i="1"/>
  <c r="C4" i="1"/>
  <c r="D4" i="1"/>
  <c r="B16" i="1"/>
  <c r="B14" i="1" s="1"/>
  <c r="B31" i="1" s="1"/>
  <c r="C16" i="1"/>
  <c r="C14" i="1" s="1"/>
  <c r="C31" i="1" s="1"/>
  <c r="D16" i="1"/>
  <c r="D27" i="1"/>
  <c r="D14" i="1" s="1"/>
  <c r="D32" i="1" s="1"/>
  <c r="D37" i="1" s="1"/>
  <c r="D45" i="1" s="1"/>
  <c r="B37" i="1"/>
  <c r="B41" i="1"/>
  <c r="B38" i="1" s="1"/>
  <c r="B45" i="1" s="1"/>
  <c r="D41" i="1"/>
  <c r="D38" i="1" s="1"/>
</calcChain>
</file>

<file path=xl/sharedStrings.xml><?xml version="1.0" encoding="utf-8"?>
<sst xmlns="http://schemas.openxmlformats.org/spreadsheetml/2006/main" count="73" uniqueCount="40">
  <si>
    <t>xxx</t>
  </si>
  <si>
    <t>Stav fondu k datu (419)</t>
  </si>
  <si>
    <t>Nepřevedené úroky na příjmový účet</t>
  </si>
  <si>
    <t>Nenahrazené poplatky z výdajového účtu</t>
  </si>
  <si>
    <r>
      <t>Ostatní</t>
    </r>
    <r>
      <rPr>
        <sz val="11"/>
        <color theme="1"/>
        <rFont val="Calibri"/>
        <family val="2"/>
        <charset val="238"/>
        <scheme val="minor"/>
      </rPr>
      <t xml:space="preserve"> pohledávky a závazky</t>
    </r>
  </si>
  <si>
    <t>Poskytnuté půjčky</t>
  </si>
  <si>
    <t>SALDO POHLEDÁVEK A ZÁVAZKŮ</t>
  </si>
  <si>
    <t>Stav bankovního účtu (236)</t>
  </si>
  <si>
    <t>Stav k 30.6.</t>
  </si>
  <si>
    <t>Stav k 1.1.</t>
  </si>
  <si>
    <t>Pozn. Stav Bankovního účtu (236) je skutečný stav finančních prostředků na bance, stav fondu (419) zahrnuje stav pohledávek a závazků.</t>
  </si>
  <si>
    <r>
      <t>STAV účtu k datu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(rozdíl skutečných zdrojů a potřeb)</t>
    </r>
  </si>
  <si>
    <r>
      <t>VOLNÉ PROSTŘEDKY K POUŽITÍ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</t>
    </r>
    <r>
      <rPr>
        <sz val="10"/>
        <rFont val="Arial"/>
        <family val="2"/>
        <charset val="238"/>
      </rPr>
      <t>(rozdíl plánovaných zdrojů a potřeb)</t>
    </r>
  </si>
  <si>
    <t>Nenahrazené poplatky z účtu</t>
  </si>
  <si>
    <t>Poskytnuté půjčky v daném roce</t>
  </si>
  <si>
    <t>Převod na ZBÚ pro příspěvkové organizace města:</t>
  </si>
  <si>
    <t>3419 - 6322 - Investiční transfery jiným organizacím - TJ Prazdroj</t>
  </si>
  <si>
    <r>
      <t>Potřeby fondu</t>
    </r>
    <r>
      <rPr>
        <sz val="11"/>
        <color theme="1"/>
        <rFont val="Calibri"/>
        <family val="2"/>
        <charset val="238"/>
        <scheme val="minor"/>
      </rPr>
      <t xml:space="preserve"> v daném roce</t>
    </r>
  </si>
  <si>
    <r>
      <t>Finanční vypořádání</t>
    </r>
    <r>
      <rPr>
        <sz val="11"/>
        <color theme="1"/>
        <rFont val="Calibri"/>
        <family val="2"/>
        <charset val="238"/>
        <scheme val="minor"/>
      </rPr>
      <t xml:space="preserve"> - výdaje</t>
    </r>
  </si>
  <si>
    <t>ÚHRN POTŘEB</t>
  </si>
  <si>
    <t>Ostatní</t>
  </si>
  <si>
    <r>
      <t>Splátky půjček</t>
    </r>
    <r>
      <rPr>
        <sz val="11"/>
        <color theme="1"/>
        <rFont val="Calibri"/>
        <family val="2"/>
        <charset val="238"/>
        <scheme val="minor"/>
      </rPr>
      <t xml:space="preserve"> poskytnutých z fondu</t>
    </r>
  </si>
  <si>
    <r>
      <t>Tvorba fondu</t>
    </r>
    <r>
      <rPr>
        <sz val="11"/>
        <color theme="1"/>
        <rFont val="Calibri"/>
        <family val="2"/>
        <charset val="238"/>
        <scheme val="minor"/>
      </rPr>
      <t xml:space="preserve"> v daném roce</t>
    </r>
  </si>
  <si>
    <r>
      <t>Finanční vypořádání</t>
    </r>
    <r>
      <rPr>
        <sz val="11"/>
        <color theme="1"/>
        <rFont val="Calibri"/>
        <family val="2"/>
        <charset val="238"/>
        <scheme val="minor"/>
      </rPr>
      <t xml:space="preserve"> - příjmy</t>
    </r>
  </si>
  <si>
    <r>
      <t>Stav</t>
    </r>
    <r>
      <rPr>
        <sz val="11"/>
        <color theme="1"/>
        <rFont val="Calibri"/>
        <family val="2"/>
        <charset val="238"/>
        <scheme val="minor"/>
      </rPr>
      <t xml:space="preserve"> bankovního účtu k 1.1.</t>
    </r>
  </si>
  <si>
    <t>ÚHRN ZDROJŮ</t>
  </si>
  <si>
    <t>Sk.účet - 236</t>
  </si>
  <si>
    <t>UR 2013</t>
  </si>
  <si>
    <t>SR 2013</t>
  </si>
  <si>
    <t>v tis. Kč</t>
  </si>
  <si>
    <t>k 30.6.2013</t>
  </si>
  <si>
    <t>Městský obvod Plzeň 1</t>
  </si>
  <si>
    <t>FOND REZERV A ROZVOJE</t>
  </si>
  <si>
    <t>FOND SOCIÁLNÍ</t>
  </si>
  <si>
    <r>
      <t>Tvorba fondu</t>
    </r>
    <r>
      <rPr>
        <sz val="11"/>
        <color theme="1"/>
        <rFont val="Calibri"/>
        <family val="2"/>
        <charset val="238"/>
        <scheme val="minor"/>
      </rPr>
      <t xml:space="preserve"> v daném roce - jednotný příděl</t>
    </r>
  </si>
  <si>
    <t xml:space="preserve"> Příspěvky na stravování, odměny a dary k životním jubileím,</t>
  </si>
  <si>
    <t>ošatné, rekreace a příspěvky ZV OS</t>
  </si>
  <si>
    <t>(použití v souladu se statutem sociálního fondu MO Plzeň 1 a</t>
  </si>
  <si>
    <t>dle kolektivní smlouvy uzavřené ve smyslu zákona č. 2/1991 Sb.,</t>
  </si>
  <si>
    <t xml:space="preserve"> o kolektivním vyjednávání)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</si>
</sst>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u/>
      <sz val="14"/>
      <name val="Arial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91">
    <xf numFmtId="0" fontId="0" fillId="0" borderId="0" xfId="0"/>
    <xf numFmtId="0" fontId="1" fillId="0" borderId="0" xfId="1"/>
    <xf numFmtId="0" fontId="1" fillId="0" borderId="0" xfId="1" applyFill="1"/>
    <xf numFmtId="1" fontId="3" fillId="0" borderId="1" xfId="1" applyNumberFormat="1" applyFont="1" applyFill="1" applyBorder="1" applyAlignment="1">
      <alignment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1" fontId="1" fillId="0" borderId="4" xfId="1" applyNumberFormat="1" applyFill="1" applyBorder="1"/>
    <xf numFmtId="1" fontId="3" fillId="0" borderId="5" xfId="1" applyNumberFormat="1" applyFont="1" applyFill="1" applyBorder="1" applyAlignment="1">
      <alignment horizontal="center"/>
    </xf>
    <xf numFmtId="1" fontId="1" fillId="0" borderId="5" xfId="1" applyNumberFormat="1" applyFill="1" applyBorder="1"/>
    <xf numFmtId="0" fontId="1" fillId="0" borderId="6" xfId="1" applyFill="1" applyBorder="1"/>
    <xf numFmtId="1" fontId="1" fillId="0" borderId="7" xfId="1" applyNumberFormat="1" applyFill="1" applyBorder="1"/>
    <xf numFmtId="1" fontId="3" fillId="0" borderId="8" xfId="1" applyNumberFormat="1" applyFont="1" applyFill="1" applyBorder="1" applyAlignment="1">
      <alignment horizontal="center"/>
    </xf>
    <xf numFmtId="1" fontId="1" fillId="0" borderId="8" xfId="1" applyNumberFormat="1" applyFill="1" applyBorder="1"/>
    <xf numFmtId="0" fontId="1" fillId="0" borderId="9" xfId="1" applyFill="1" applyBorder="1" applyAlignment="1">
      <alignment horizontal="left" indent="2"/>
    </xf>
    <xf numFmtId="1" fontId="1" fillId="0" borderId="10" xfId="1" applyNumberFormat="1" applyFill="1" applyBorder="1"/>
    <xf numFmtId="1" fontId="3" fillId="0" borderId="11" xfId="1" applyNumberFormat="1" applyFont="1" applyFill="1" applyBorder="1" applyAlignment="1">
      <alignment horizontal="center"/>
    </xf>
    <xf numFmtId="1" fontId="1" fillId="0" borderId="11" xfId="1" applyNumberFormat="1" applyFill="1" applyBorder="1"/>
    <xf numFmtId="0" fontId="3" fillId="0" borderId="12" xfId="1" applyFont="1" applyFill="1" applyBorder="1"/>
    <xf numFmtId="0" fontId="1" fillId="0" borderId="12" xfId="1" applyFill="1" applyBorder="1"/>
    <xf numFmtId="1" fontId="1" fillId="0" borderId="13" xfId="1" applyNumberFormat="1" applyFill="1" applyBorder="1"/>
    <xf numFmtId="1" fontId="3" fillId="0" borderId="14" xfId="1" applyNumberFormat="1" applyFont="1" applyFill="1" applyBorder="1" applyAlignment="1">
      <alignment horizontal="center"/>
    </xf>
    <xf numFmtId="1" fontId="1" fillId="0" borderId="14" xfId="1" applyNumberFormat="1" applyFill="1" applyBorder="1"/>
    <xf numFmtId="0" fontId="3" fillId="0" borderId="15" xfId="1" applyFont="1" applyFill="1" applyBorder="1"/>
    <xf numFmtId="1" fontId="1" fillId="0" borderId="1" xfId="1" applyNumberFormat="1" applyFill="1" applyBorder="1"/>
    <xf numFmtId="1" fontId="3" fillId="0" borderId="2" xfId="1" applyNumberFormat="1" applyFont="1" applyFill="1" applyBorder="1" applyAlignment="1">
      <alignment horizontal="center"/>
    </xf>
    <xf numFmtId="1" fontId="1" fillId="0" borderId="2" xfId="1" applyNumberFormat="1" applyFill="1" applyBorder="1"/>
    <xf numFmtId="0" fontId="3" fillId="0" borderId="3" xfId="1" applyFont="1" applyFill="1" applyBorder="1"/>
    <xf numFmtId="0" fontId="1" fillId="0" borderId="1" xfId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/>
    <xf numFmtId="0" fontId="3" fillId="0" borderId="6" xfId="1" applyFont="1" applyFill="1" applyBorder="1" applyAlignment="1">
      <alignment vertical="center" wrapText="1"/>
    </xf>
    <xf numFmtId="0" fontId="1" fillId="0" borderId="15" xfId="1" applyFill="1" applyBorder="1"/>
    <xf numFmtId="0" fontId="2" fillId="0" borderId="0" xfId="1" applyFont="1" applyBorder="1" applyAlignment="1"/>
    <xf numFmtId="0" fontId="1" fillId="0" borderId="12" xfId="1" applyFont="1" applyFill="1" applyBorder="1"/>
    <xf numFmtId="1" fontId="5" fillId="0" borderId="11" xfId="2" applyNumberFormat="1" applyFont="1" applyFill="1" applyBorder="1" applyAlignment="1" applyProtection="1">
      <protection locked="0"/>
    </xf>
    <xf numFmtId="17" fontId="0" fillId="0" borderId="12" xfId="3" applyNumberFormat="1" applyFont="1" applyFill="1" applyBorder="1" applyAlignment="1" applyProtection="1">
      <alignment vertical="top"/>
      <protection locked="0"/>
    </xf>
    <xf numFmtId="1" fontId="1" fillId="0" borderId="1" xfId="1" applyNumberFormat="1" applyFill="1" applyBorder="1" applyAlignment="1">
      <alignment vertical="center"/>
    </xf>
    <xf numFmtId="1" fontId="1" fillId="0" borderId="2" xfId="1" applyNumberFormat="1" applyFill="1" applyBorder="1" applyAlignment="1">
      <alignment vertical="center"/>
    </xf>
    <xf numFmtId="0" fontId="1" fillId="0" borderId="9" xfId="1" applyFill="1" applyBorder="1"/>
    <xf numFmtId="0" fontId="3" fillId="0" borderId="9" xfId="1" applyFont="1" applyFill="1" applyBorder="1"/>
    <xf numFmtId="0" fontId="1" fillId="0" borderId="1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0" xfId="1" applyFill="1" applyAlignment="1">
      <alignment horizontal="center"/>
    </xf>
    <xf numFmtId="14" fontId="1" fillId="0" borderId="0" xfId="1" applyNumberFormat="1" applyFill="1"/>
    <xf numFmtId="0" fontId="1" fillId="0" borderId="0" xfId="1" applyAlignment="1">
      <alignment horizontal="center"/>
    </xf>
    <xf numFmtId="0" fontId="1" fillId="0" borderId="3" xfId="1" applyBorder="1"/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" fontId="3" fillId="0" borderId="3" xfId="1" applyNumberFormat="1" applyFont="1" applyBorder="1"/>
    <xf numFmtId="1" fontId="1" fillId="0" borderId="2" xfId="1" applyNumberFormat="1" applyBorder="1"/>
    <xf numFmtId="1" fontId="1" fillId="0" borderId="1" xfId="1" applyNumberFormat="1" applyBorder="1"/>
    <xf numFmtId="0" fontId="1" fillId="0" borderId="0" xfId="1" applyBorder="1"/>
    <xf numFmtId="1" fontId="3" fillId="0" borderId="16" xfId="1" applyNumberFormat="1" applyFont="1" applyBorder="1"/>
    <xf numFmtId="1" fontId="1" fillId="0" borderId="17" xfId="1" applyNumberFormat="1" applyBorder="1"/>
    <xf numFmtId="1" fontId="1" fillId="0" borderId="18" xfId="1" applyNumberFormat="1" applyBorder="1"/>
    <xf numFmtId="1" fontId="3" fillId="0" borderId="12" xfId="1" applyNumberFormat="1" applyFont="1" applyBorder="1"/>
    <xf numFmtId="1" fontId="1" fillId="0" borderId="11" xfId="1" applyNumberFormat="1" applyBorder="1"/>
    <xf numFmtId="1" fontId="1" fillId="0" borderId="10" xfId="1" applyNumberFormat="1" applyBorder="1"/>
    <xf numFmtId="1" fontId="1" fillId="0" borderId="12" xfId="1" applyNumberFormat="1" applyBorder="1"/>
    <xf numFmtId="1" fontId="3" fillId="0" borderId="15" xfId="1" applyNumberFormat="1" applyFont="1" applyBorder="1"/>
    <xf numFmtId="1" fontId="1" fillId="0" borderId="14" xfId="1" applyNumberFormat="1" applyBorder="1"/>
    <xf numFmtId="1" fontId="1" fillId="0" borderId="13" xfId="1" applyNumberFormat="1" applyBorder="1"/>
    <xf numFmtId="1" fontId="1" fillId="0" borderId="9" xfId="1" applyNumberFormat="1" applyBorder="1"/>
    <xf numFmtId="1" fontId="1" fillId="0" borderId="8" xfId="1" applyNumberFormat="1" applyBorder="1"/>
    <xf numFmtId="1" fontId="1" fillId="0" borderId="7" xfId="1" applyNumberFormat="1" applyBorder="1"/>
    <xf numFmtId="1" fontId="1" fillId="0" borderId="6" xfId="1" applyNumberFormat="1" applyBorder="1"/>
    <xf numFmtId="1" fontId="1" fillId="0" borderId="5" xfId="1" applyNumberFormat="1" applyBorder="1"/>
    <xf numFmtId="1" fontId="1" fillId="0" borderId="4" xfId="1" applyNumberFormat="1" applyBorder="1"/>
    <xf numFmtId="1" fontId="3" fillId="0" borderId="6" xfId="1" applyNumberFormat="1" applyFont="1" applyBorder="1" applyAlignment="1">
      <alignment vertical="center" wrapText="1"/>
    </xf>
    <xf numFmtId="1" fontId="1" fillId="0" borderId="5" xfId="1" applyNumberFormat="1" applyBorder="1" applyAlignment="1">
      <alignment horizontal="center" vertical="center"/>
    </xf>
    <xf numFmtId="1" fontId="1" fillId="0" borderId="4" xfId="1" applyNumberFormat="1" applyBorder="1" applyAlignment="1">
      <alignment horizontal="center" vertical="center"/>
    </xf>
    <xf numFmtId="1" fontId="1" fillId="0" borderId="0" xfId="1" applyNumberFormat="1"/>
    <xf numFmtId="1" fontId="1" fillId="0" borderId="3" xfId="1" applyNumberFormat="1" applyBorder="1"/>
    <xf numFmtId="1" fontId="1" fillId="0" borderId="19" xfId="1" applyNumberFormat="1" applyBorder="1"/>
    <xf numFmtId="1" fontId="3" fillId="0" borderId="2" xfId="1" applyNumberFormat="1" applyFont="1" applyBorder="1"/>
    <xf numFmtId="1" fontId="3" fillId="0" borderId="2" xfId="1" applyNumberFormat="1" applyFont="1" applyBorder="1" applyAlignment="1">
      <alignment horizontal="center"/>
    </xf>
    <xf numFmtId="1" fontId="3" fillId="0" borderId="1" xfId="1" applyNumberFormat="1" applyFont="1" applyBorder="1"/>
    <xf numFmtId="1" fontId="3" fillId="0" borderId="14" xfId="1" applyNumberFormat="1" applyFont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1" fontId="1" fillId="0" borderId="9" xfId="1" applyNumberFormat="1" applyBorder="1" applyAlignment="1">
      <alignment horizontal="left" indent="2"/>
    </xf>
    <xf numFmtId="1" fontId="3" fillId="0" borderId="8" xfId="1" applyNumberFormat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7" fillId="0" borderId="20" xfId="1" applyFont="1" applyBorder="1"/>
    <xf numFmtId="0" fontId="7" fillId="0" borderId="12" xfId="1" applyFont="1" applyBorder="1"/>
    <xf numFmtId="0" fontId="7" fillId="0" borderId="21" xfId="1" applyFont="1" applyBorder="1"/>
    <xf numFmtId="0" fontId="6" fillId="0" borderId="0" xfId="1" applyFont="1" applyFill="1" applyAlignment="1">
      <alignment horizontal="center"/>
    </xf>
    <xf numFmtId="0" fontId="1" fillId="0" borderId="0" xfId="1" applyFill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1" fontId="1" fillId="0" borderId="0" xfId="1" applyNumberFormat="1" applyAlignment="1">
      <alignment horizontal="left" wrapText="1"/>
    </xf>
  </cellXfs>
  <cellStyles count="4">
    <cellStyle name="Normální" xfId="0" builtinId="0"/>
    <cellStyle name="Normální 2" xfId="1"/>
    <cellStyle name="normální_FRR MP-nová tabulka" xfId="3"/>
    <cellStyle name="normální_FRR-rozpočet 20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Normal="100" workbookViewId="0">
      <selection activeCell="B42" sqref="B42:B44"/>
    </sheetView>
  </sheetViews>
  <sheetFormatPr defaultRowHeight="12.75" x14ac:dyDescent="0.2"/>
  <cols>
    <col min="1" max="1" width="53" style="2" customWidth="1"/>
    <col min="2" max="4" width="10.5703125" style="2" customWidth="1"/>
    <col min="5" max="256" width="9.140625" style="1"/>
    <col min="257" max="257" width="53" style="1" customWidth="1"/>
    <col min="258" max="259" width="11.140625" style="1" customWidth="1"/>
    <col min="260" max="260" width="11.7109375" style="1" customWidth="1"/>
    <col min="261" max="512" width="9.140625" style="1"/>
    <col min="513" max="513" width="53" style="1" customWidth="1"/>
    <col min="514" max="515" width="11.140625" style="1" customWidth="1"/>
    <col min="516" max="516" width="11.7109375" style="1" customWidth="1"/>
    <col min="517" max="768" width="9.140625" style="1"/>
    <col min="769" max="769" width="53" style="1" customWidth="1"/>
    <col min="770" max="771" width="11.140625" style="1" customWidth="1"/>
    <col min="772" max="772" width="11.7109375" style="1" customWidth="1"/>
    <col min="773" max="1024" width="9.140625" style="1"/>
    <col min="1025" max="1025" width="53" style="1" customWidth="1"/>
    <col min="1026" max="1027" width="11.140625" style="1" customWidth="1"/>
    <col min="1028" max="1028" width="11.7109375" style="1" customWidth="1"/>
    <col min="1029" max="1280" width="9.140625" style="1"/>
    <col min="1281" max="1281" width="53" style="1" customWidth="1"/>
    <col min="1282" max="1283" width="11.140625" style="1" customWidth="1"/>
    <col min="1284" max="1284" width="11.7109375" style="1" customWidth="1"/>
    <col min="1285" max="1536" width="9.140625" style="1"/>
    <col min="1537" max="1537" width="53" style="1" customWidth="1"/>
    <col min="1538" max="1539" width="11.140625" style="1" customWidth="1"/>
    <col min="1540" max="1540" width="11.7109375" style="1" customWidth="1"/>
    <col min="1541" max="1792" width="9.140625" style="1"/>
    <col min="1793" max="1793" width="53" style="1" customWidth="1"/>
    <col min="1794" max="1795" width="11.140625" style="1" customWidth="1"/>
    <col min="1796" max="1796" width="11.7109375" style="1" customWidth="1"/>
    <col min="1797" max="2048" width="9.140625" style="1"/>
    <col min="2049" max="2049" width="53" style="1" customWidth="1"/>
    <col min="2050" max="2051" width="11.140625" style="1" customWidth="1"/>
    <col min="2052" max="2052" width="11.7109375" style="1" customWidth="1"/>
    <col min="2053" max="2304" width="9.140625" style="1"/>
    <col min="2305" max="2305" width="53" style="1" customWidth="1"/>
    <col min="2306" max="2307" width="11.140625" style="1" customWidth="1"/>
    <col min="2308" max="2308" width="11.7109375" style="1" customWidth="1"/>
    <col min="2309" max="2560" width="9.140625" style="1"/>
    <col min="2561" max="2561" width="53" style="1" customWidth="1"/>
    <col min="2562" max="2563" width="11.140625" style="1" customWidth="1"/>
    <col min="2564" max="2564" width="11.7109375" style="1" customWidth="1"/>
    <col min="2565" max="2816" width="9.140625" style="1"/>
    <col min="2817" max="2817" width="53" style="1" customWidth="1"/>
    <col min="2818" max="2819" width="11.140625" style="1" customWidth="1"/>
    <col min="2820" max="2820" width="11.7109375" style="1" customWidth="1"/>
    <col min="2821" max="3072" width="9.140625" style="1"/>
    <col min="3073" max="3073" width="53" style="1" customWidth="1"/>
    <col min="3074" max="3075" width="11.140625" style="1" customWidth="1"/>
    <col min="3076" max="3076" width="11.7109375" style="1" customWidth="1"/>
    <col min="3077" max="3328" width="9.140625" style="1"/>
    <col min="3329" max="3329" width="53" style="1" customWidth="1"/>
    <col min="3330" max="3331" width="11.140625" style="1" customWidth="1"/>
    <col min="3332" max="3332" width="11.7109375" style="1" customWidth="1"/>
    <col min="3333" max="3584" width="9.140625" style="1"/>
    <col min="3585" max="3585" width="53" style="1" customWidth="1"/>
    <col min="3586" max="3587" width="11.140625" style="1" customWidth="1"/>
    <col min="3588" max="3588" width="11.7109375" style="1" customWidth="1"/>
    <col min="3589" max="3840" width="9.140625" style="1"/>
    <col min="3841" max="3841" width="53" style="1" customWidth="1"/>
    <col min="3842" max="3843" width="11.140625" style="1" customWidth="1"/>
    <col min="3844" max="3844" width="11.7109375" style="1" customWidth="1"/>
    <col min="3845" max="4096" width="9.140625" style="1"/>
    <col min="4097" max="4097" width="53" style="1" customWidth="1"/>
    <col min="4098" max="4099" width="11.140625" style="1" customWidth="1"/>
    <col min="4100" max="4100" width="11.7109375" style="1" customWidth="1"/>
    <col min="4101" max="4352" width="9.140625" style="1"/>
    <col min="4353" max="4353" width="53" style="1" customWidth="1"/>
    <col min="4354" max="4355" width="11.140625" style="1" customWidth="1"/>
    <col min="4356" max="4356" width="11.7109375" style="1" customWidth="1"/>
    <col min="4357" max="4608" width="9.140625" style="1"/>
    <col min="4609" max="4609" width="53" style="1" customWidth="1"/>
    <col min="4610" max="4611" width="11.140625" style="1" customWidth="1"/>
    <col min="4612" max="4612" width="11.7109375" style="1" customWidth="1"/>
    <col min="4613" max="4864" width="9.140625" style="1"/>
    <col min="4865" max="4865" width="53" style="1" customWidth="1"/>
    <col min="4866" max="4867" width="11.140625" style="1" customWidth="1"/>
    <col min="4868" max="4868" width="11.7109375" style="1" customWidth="1"/>
    <col min="4869" max="5120" width="9.140625" style="1"/>
    <col min="5121" max="5121" width="53" style="1" customWidth="1"/>
    <col min="5122" max="5123" width="11.140625" style="1" customWidth="1"/>
    <col min="5124" max="5124" width="11.7109375" style="1" customWidth="1"/>
    <col min="5125" max="5376" width="9.140625" style="1"/>
    <col min="5377" max="5377" width="53" style="1" customWidth="1"/>
    <col min="5378" max="5379" width="11.140625" style="1" customWidth="1"/>
    <col min="5380" max="5380" width="11.7109375" style="1" customWidth="1"/>
    <col min="5381" max="5632" width="9.140625" style="1"/>
    <col min="5633" max="5633" width="53" style="1" customWidth="1"/>
    <col min="5634" max="5635" width="11.140625" style="1" customWidth="1"/>
    <col min="5636" max="5636" width="11.7109375" style="1" customWidth="1"/>
    <col min="5637" max="5888" width="9.140625" style="1"/>
    <col min="5889" max="5889" width="53" style="1" customWidth="1"/>
    <col min="5890" max="5891" width="11.140625" style="1" customWidth="1"/>
    <col min="5892" max="5892" width="11.7109375" style="1" customWidth="1"/>
    <col min="5893" max="6144" width="9.140625" style="1"/>
    <col min="6145" max="6145" width="53" style="1" customWidth="1"/>
    <col min="6146" max="6147" width="11.140625" style="1" customWidth="1"/>
    <col min="6148" max="6148" width="11.7109375" style="1" customWidth="1"/>
    <col min="6149" max="6400" width="9.140625" style="1"/>
    <col min="6401" max="6401" width="53" style="1" customWidth="1"/>
    <col min="6402" max="6403" width="11.140625" style="1" customWidth="1"/>
    <col min="6404" max="6404" width="11.7109375" style="1" customWidth="1"/>
    <col min="6405" max="6656" width="9.140625" style="1"/>
    <col min="6657" max="6657" width="53" style="1" customWidth="1"/>
    <col min="6658" max="6659" width="11.140625" style="1" customWidth="1"/>
    <col min="6660" max="6660" width="11.7109375" style="1" customWidth="1"/>
    <col min="6661" max="6912" width="9.140625" style="1"/>
    <col min="6913" max="6913" width="53" style="1" customWidth="1"/>
    <col min="6914" max="6915" width="11.140625" style="1" customWidth="1"/>
    <col min="6916" max="6916" width="11.7109375" style="1" customWidth="1"/>
    <col min="6917" max="7168" width="9.140625" style="1"/>
    <col min="7169" max="7169" width="53" style="1" customWidth="1"/>
    <col min="7170" max="7171" width="11.140625" style="1" customWidth="1"/>
    <col min="7172" max="7172" width="11.7109375" style="1" customWidth="1"/>
    <col min="7173" max="7424" width="9.140625" style="1"/>
    <col min="7425" max="7425" width="53" style="1" customWidth="1"/>
    <col min="7426" max="7427" width="11.140625" style="1" customWidth="1"/>
    <col min="7428" max="7428" width="11.7109375" style="1" customWidth="1"/>
    <col min="7429" max="7680" width="9.140625" style="1"/>
    <col min="7681" max="7681" width="53" style="1" customWidth="1"/>
    <col min="7682" max="7683" width="11.140625" style="1" customWidth="1"/>
    <col min="7684" max="7684" width="11.7109375" style="1" customWidth="1"/>
    <col min="7685" max="7936" width="9.140625" style="1"/>
    <col min="7937" max="7937" width="53" style="1" customWidth="1"/>
    <col min="7938" max="7939" width="11.140625" style="1" customWidth="1"/>
    <col min="7940" max="7940" width="11.7109375" style="1" customWidth="1"/>
    <col min="7941" max="8192" width="9.140625" style="1"/>
    <col min="8193" max="8193" width="53" style="1" customWidth="1"/>
    <col min="8194" max="8195" width="11.140625" style="1" customWidth="1"/>
    <col min="8196" max="8196" width="11.7109375" style="1" customWidth="1"/>
    <col min="8197" max="8448" width="9.140625" style="1"/>
    <col min="8449" max="8449" width="53" style="1" customWidth="1"/>
    <col min="8450" max="8451" width="11.140625" style="1" customWidth="1"/>
    <col min="8452" max="8452" width="11.7109375" style="1" customWidth="1"/>
    <col min="8453" max="8704" width="9.140625" style="1"/>
    <col min="8705" max="8705" width="53" style="1" customWidth="1"/>
    <col min="8706" max="8707" width="11.140625" style="1" customWidth="1"/>
    <col min="8708" max="8708" width="11.7109375" style="1" customWidth="1"/>
    <col min="8709" max="8960" width="9.140625" style="1"/>
    <col min="8961" max="8961" width="53" style="1" customWidth="1"/>
    <col min="8962" max="8963" width="11.140625" style="1" customWidth="1"/>
    <col min="8964" max="8964" width="11.7109375" style="1" customWidth="1"/>
    <col min="8965" max="9216" width="9.140625" style="1"/>
    <col min="9217" max="9217" width="53" style="1" customWidth="1"/>
    <col min="9218" max="9219" width="11.140625" style="1" customWidth="1"/>
    <col min="9220" max="9220" width="11.7109375" style="1" customWidth="1"/>
    <col min="9221" max="9472" width="9.140625" style="1"/>
    <col min="9473" max="9473" width="53" style="1" customWidth="1"/>
    <col min="9474" max="9475" width="11.140625" style="1" customWidth="1"/>
    <col min="9476" max="9476" width="11.7109375" style="1" customWidth="1"/>
    <col min="9477" max="9728" width="9.140625" style="1"/>
    <col min="9729" max="9729" width="53" style="1" customWidth="1"/>
    <col min="9730" max="9731" width="11.140625" style="1" customWidth="1"/>
    <col min="9732" max="9732" width="11.7109375" style="1" customWidth="1"/>
    <col min="9733" max="9984" width="9.140625" style="1"/>
    <col min="9985" max="9985" width="53" style="1" customWidth="1"/>
    <col min="9986" max="9987" width="11.140625" style="1" customWidth="1"/>
    <col min="9988" max="9988" width="11.7109375" style="1" customWidth="1"/>
    <col min="9989" max="10240" width="9.140625" style="1"/>
    <col min="10241" max="10241" width="53" style="1" customWidth="1"/>
    <col min="10242" max="10243" width="11.140625" style="1" customWidth="1"/>
    <col min="10244" max="10244" width="11.7109375" style="1" customWidth="1"/>
    <col min="10245" max="10496" width="9.140625" style="1"/>
    <col min="10497" max="10497" width="53" style="1" customWidth="1"/>
    <col min="10498" max="10499" width="11.140625" style="1" customWidth="1"/>
    <col min="10500" max="10500" width="11.7109375" style="1" customWidth="1"/>
    <col min="10501" max="10752" width="9.140625" style="1"/>
    <col min="10753" max="10753" width="53" style="1" customWidth="1"/>
    <col min="10754" max="10755" width="11.140625" style="1" customWidth="1"/>
    <col min="10756" max="10756" width="11.7109375" style="1" customWidth="1"/>
    <col min="10757" max="11008" width="9.140625" style="1"/>
    <col min="11009" max="11009" width="53" style="1" customWidth="1"/>
    <col min="11010" max="11011" width="11.140625" style="1" customWidth="1"/>
    <col min="11012" max="11012" width="11.7109375" style="1" customWidth="1"/>
    <col min="11013" max="11264" width="9.140625" style="1"/>
    <col min="11265" max="11265" width="53" style="1" customWidth="1"/>
    <col min="11266" max="11267" width="11.140625" style="1" customWidth="1"/>
    <col min="11268" max="11268" width="11.7109375" style="1" customWidth="1"/>
    <col min="11269" max="11520" width="9.140625" style="1"/>
    <col min="11521" max="11521" width="53" style="1" customWidth="1"/>
    <col min="11522" max="11523" width="11.140625" style="1" customWidth="1"/>
    <col min="11524" max="11524" width="11.7109375" style="1" customWidth="1"/>
    <col min="11525" max="11776" width="9.140625" style="1"/>
    <col min="11777" max="11777" width="53" style="1" customWidth="1"/>
    <col min="11778" max="11779" width="11.140625" style="1" customWidth="1"/>
    <col min="11780" max="11780" width="11.7109375" style="1" customWidth="1"/>
    <col min="11781" max="12032" width="9.140625" style="1"/>
    <col min="12033" max="12033" width="53" style="1" customWidth="1"/>
    <col min="12034" max="12035" width="11.140625" style="1" customWidth="1"/>
    <col min="12036" max="12036" width="11.7109375" style="1" customWidth="1"/>
    <col min="12037" max="12288" width="9.140625" style="1"/>
    <col min="12289" max="12289" width="53" style="1" customWidth="1"/>
    <col min="12290" max="12291" width="11.140625" style="1" customWidth="1"/>
    <col min="12292" max="12292" width="11.7109375" style="1" customWidth="1"/>
    <col min="12293" max="12544" width="9.140625" style="1"/>
    <col min="12545" max="12545" width="53" style="1" customWidth="1"/>
    <col min="12546" max="12547" width="11.140625" style="1" customWidth="1"/>
    <col min="12548" max="12548" width="11.7109375" style="1" customWidth="1"/>
    <col min="12549" max="12800" width="9.140625" style="1"/>
    <col min="12801" max="12801" width="53" style="1" customWidth="1"/>
    <col min="12802" max="12803" width="11.140625" style="1" customWidth="1"/>
    <col min="12804" max="12804" width="11.7109375" style="1" customWidth="1"/>
    <col min="12805" max="13056" width="9.140625" style="1"/>
    <col min="13057" max="13057" width="53" style="1" customWidth="1"/>
    <col min="13058" max="13059" width="11.140625" style="1" customWidth="1"/>
    <col min="13060" max="13060" width="11.7109375" style="1" customWidth="1"/>
    <col min="13061" max="13312" width="9.140625" style="1"/>
    <col min="13313" max="13313" width="53" style="1" customWidth="1"/>
    <col min="13314" max="13315" width="11.140625" style="1" customWidth="1"/>
    <col min="13316" max="13316" width="11.7109375" style="1" customWidth="1"/>
    <col min="13317" max="13568" width="9.140625" style="1"/>
    <col min="13569" max="13569" width="53" style="1" customWidth="1"/>
    <col min="13570" max="13571" width="11.140625" style="1" customWidth="1"/>
    <col min="13572" max="13572" width="11.7109375" style="1" customWidth="1"/>
    <col min="13573" max="13824" width="9.140625" style="1"/>
    <col min="13825" max="13825" width="53" style="1" customWidth="1"/>
    <col min="13826" max="13827" width="11.140625" style="1" customWidth="1"/>
    <col min="13828" max="13828" width="11.7109375" style="1" customWidth="1"/>
    <col min="13829" max="14080" width="9.140625" style="1"/>
    <col min="14081" max="14081" width="53" style="1" customWidth="1"/>
    <col min="14082" max="14083" width="11.140625" style="1" customWidth="1"/>
    <col min="14084" max="14084" width="11.7109375" style="1" customWidth="1"/>
    <col min="14085" max="14336" width="9.140625" style="1"/>
    <col min="14337" max="14337" width="53" style="1" customWidth="1"/>
    <col min="14338" max="14339" width="11.140625" style="1" customWidth="1"/>
    <col min="14340" max="14340" width="11.7109375" style="1" customWidth="1"/>
    <col min="14341" max="14592" width="9.140625" style="1"/>
    <col min="14593" max="14593" width="53" style="1" customWidth="1"/>
    <col min="14594" max="14595" width="11.140625" style="1" customWidth="1"/>
    <col min="14596" max="14596" width="11.7109375" style="1" customWidth="1"/>
    <col min="14597" max="14848" width="9.140625" style="1"/>
    <col min="14849" max="14849" width="53" style="1" customWidth="1"/>
    <col min="14850" max="14851" width="11.140625" style="1" customWidth="1"/>
    <col min="14852" max="14852" width="11.7109375" style="1" customWidth="1"/>
    <col min="14853" max="15104" width="9.140625" style="1"/>
    <col min="15105" max="15105" width="53" style="1" customWidth="1"/>
    <col min="15106" max="15107" width="11.140625" style="1" customWidth="1"/>
    <col min="15108" max="15108" width="11.7109375" style="1" customWidth="1"/>
    <col min="15109" max="15360" width="9.140625" style="1"/>
    <col min="15361" max="15361" width="53" style="1" customWidth="1"/>
    <col min="15362" max="15363" width="11.140625" style="1" customWidth="1"/>
    <col min="15364" max="15364" width="11.7109375" style="1" customWidth="1"/>
    <col min="15365" max="15616" width="9.140625" style="1"/>
    <col min="15617" max="15617" width="53" style="1" customWidth="1"/>
    <col min="15618" max="15619" width="11.140625" style="1" customWidth="1"/>
    <col min="15620" max="15620" width="11.7109375" style="1" customWidth="1"/>
    <col min="15621" max="15872" width="9.140625" style="1"/>
    <col min="15873" max="15873" width="53" style="1" customWidth="1"/>
    <col min="15874" max="15875" width="11.140625" style="1" customWidth="1"/>
    <col min="15876" max="15876" width="11.7109375" style="1" customWidth="1"/>
    <col min="15877" max="16128" width="9.140625" style="1"/>
    <col min="16129" max="16129" width="53" style="1" customWidth="1"/>
    <col min="16130" max="16131" width="11.140625" style="1" customWidth="1"/>
    <col min="16132" max="16132" width="11.7109375" style="1" customWidth="1"/>
    <col min="16133" max="16384" width="9.140625" style="1"/>
  </cols>
  <sheetData>
    <row r="1" spans="1:4" ht="18" x14ac:dyDescent="0.25">
      <c r="A1" s="86" t="s">
        <v>32</v>
      </c>
      <c r="B1" s="86"/>
      <c r="C1" s="86"/>
      <c r="D1" s="86"/>
    </row>
    <row r="2" spans="1:4" ht="13.5" thickBot="1" x14ac:dyDescent="0.25">
      <c r="A2" s="2" t="s">
        <v>31</v>
      </c>
      <c r="C2" s="44" t="s">
        <v>30</v>
      </c>
      <c r="D2" s="43" t="s">
        <v>29</v>
      </c>
    </row>
    <row r="3" spans="1:4" ht="28.5" customHeight="1" thickBot="1" x14ac:dyDescent="0.25">
      <c r="A3" s="30"/>
      <c r="B3" s="42" t="s">
        <v>28</v>
      </c>
      <c r="C3" s="42" t="s">
        <v>27</v>
      </c>
      <c r="D3" s="41" t="s">
        <v>26</v>
      </c>
    </row>
    <row r="4" spans="1:4" ht="19.5" customHeight="1" thickBot="1" x14ac:dyDescent="0.25">
      <c r="A4" s="6" t="s">
        <v>25</v>
      </c>
      <c r="B4" s="38">
        <f>SUM(B5:B12)</f>
        <v>0</v>
      </c>
      <c r="C4" s="38">
        <f>SUM(C5:C12)</f>
        <v>13310</v>
      </c>
      <c r="D4" s="37">
        <f>SUM(D5:D12)</f>
        <v>13319.786320000001</v>
      </c>
    </row>
    <row r="5" spans="1:4" ht="13.5" customHeight="1" x14ac:dyDescent="0.25">
      <c r="A5" s="40" t="s">
        <v>24</v>
      </c>
      <c r="B5" s="13">
        <v>0</v>
      </c>
      <c r="C5" s="13">
        <v>7422</v>
      </c>
      <c r="D5" s="11">
        <v>7422.4380499999997</v>
      </c>
    </row>
    <row r="6" spans="1:4" ht="13.5" customHeight="1" x14ac:dyDescent="0.25">
      <c r="A6" s="40" t="s">
        <v>23</v>
      </c>
      <c r="B6" s="13">
        <v>0</v>
      </c>
      <c r="C6" s="13">
        <v>5888</v>
      </c>
      <c r="D6" s="11">
        <v>5887.5449200000003</v>
      </c>
    </row>
    <row r="7" spans="1:4" ht="13.5" customHeight="1" x14ac:dyDescent="0.25">
      <c r="A7" s="40" t="s">
        <v>22</v>
      </c>
      <c r="B7" s="13"/>
      <c r="C7" s="13"/>
      <c r="D7" s="11"/>
    </row>
    <row r="8" spans="1:4" ht="13.5" customHeight="1" x14ac:dyDescent="0.2">
      <c r="A8" s="39"/>
      <c r="B8" s="13"/>
      <c r="C8" s="13"/>
      <c r="D8" s="11"/>
    </row>
    <row r="9" spans="1:4" ht="13.5" customHeight="1" x14ac:dyDescent="0.25">
      <c r="A9" s="40" t="s">
        <v>21</v>
      </c>
      <c r="B9" s="13"/>
      <c r="C9" s="13"/>
      <c r="D9" s="11">
        <v>0</v>
      </c>
    </row>
    <row r="10" spans="1:4" ht="13.5" customHeight="1" x14ac:dyDescent="0.2">
      <c r="A10" s="39"/>
      <c r="B10" s="13"/>
      <c r="C10" s="13"/>
      <c r="D10" s="11"/>
    </row>
    <row r="11" spans="1:4" ht="13.5" customHeight="1" x14ac:dyDescent="0.2">
      <c r="A11" s="40" t="s">
        <v>20</v>
      </c>
      <c r="B11" s="13"/>
      <c r="C11" s="13"/>
      <c r="D11" s="11"/>
    </row>
    <row r="12" spans="1:4" ht="13.5" customHeight="1" x14ac:dyDescent="0.2">
      <c r="A12" s="39" t="s">
        <v>2</v>
      </c>
      <c r="B12" s="13"/>
      <c r="C12" s="13"/>
      <c r="D12" s="11">
        <v>9.80335</v>
      </c>
    </row>
    <row r="13" spans="1:4" ht="13.5" customHeight="1" thickBot="1" x14ac:dyDescent="0.25">
      <c r="A13" s="39"/>
      <c r="B13" s="13"/>
      <c r="C13" s="13"/>
      <c r="D13" s="11"/>
    </row>
    <row r="14" spans="1:4" ht="19.5" customHeight="1" thickBot="1" x14ac:dyDescent="0.25">
      <c r="A14" s="6" t="s">
        <v>19</v>
      </c>
      <c r="B14" s="38">
        <f>SUM(B15:B16)</f>
        <v>0</v>
      </c>
      <c r="C14" s="38">
        <f>SUM(C15:C16)</f>
        <v>2792</v>
      </c>
      <c r="D14" s="37">
        <f>SUM(D15,D16,D27)</f>
        <v>-0.19800000000000001</v>
      </c>
    </row>
    <row r="15" spans="1:4" ht="13.5" customHeight="1" x14ac:dyDescent="0.25">
      <c r="A15" s="23" t="s">
        <v>18</v>
      </c>
      <c r="B15" s="22"/>
      <c r="C15" s="22">
        <v>0</v>
      </c>
      <c r="D15" s="20">
        <v>0</v>
      </c>
    </row>
    <row r="16" spans="1:4" ht="13.5" customHeight="1" x14ac:dyDescent="0.25">
      <c r="A16" s="18" t="s">
        <v>17</v>
      </c>
      <c r="B16" s="17">
        <f>SUM(B18:B24)+SUM(B25:B25)</f>
        <v>0</v>
      </c>
      <c r="C16" s="17">
        <f>SUM(C18:C24)+SUM(C25:C25)</f>
        <v>2792</v>
      </c>
      <c r="D16" s="15">
        <f>SUM(D18:D24)+SUM(D25:D25)</f>
        <v>0</v>
      </c>
    </row>
    <row r="17" spans="1:8" ht="13.5" customHeight="1" x14ac:dyDescent="0.2">
      <c r="A17" s="19"/>
      <c r="B17" s="17"/>
      <c r="C17" s="17"/>
      <c r="D17" s="15"/>
    </row>
    <row r="18" spans="1:8" ht="13.5" customHeight="1" x14ac:dyDescent="0.2">
      <c r="A18" s="36" t="s">
        <v>16</v>
      </c>
      <c r="B18" s="35">
        <v>0</v>
      </c>
      <c r="C18" s="35">
        <v>2792</v>
      </c>
      <c r="D18" s="20">
        <v>0</v>
      </c>
    </row>
    <row r="19" spans="1:8" ht="15" customHeight="1" x14ac:dyDescent="0.2">
      <c r="A19" s="36"/>
      <c r="B19" s="35"/>
      <c r="C19" s="35"/>
      <c r="D19" s="15"/>
    </row>
    <row r="20" spans="1:8" ht="13.5" customHeight="1" x14ac:dyDescent="0.2">
      <c r="A20" s="36"/>
      <c r="B20" s="35"/>
      <c r="C20" s="35"/>
      <c r="D20" s="15"/>
    </row>
    <row r="21" spans="1:8" ht="13.5" customHeight="1" x14ac:dyDescent="0.2">
      <c r="A21" s="36"/>
      <c r="B21" s="35"/>
      <c r="C21" s="35"/>
      <c r="D21" s="15"/>
    </row>
    <row r="22" spans="1:8" ht="13.5" customHeight="1" x14ac:dyDescent="0.2">
      <c r="A22" s="36"/>
      <c r="B22" s="35"/>
      <c r="C22" s="35"/>
      <c r="D22" s="15"/>
    </row>
    <row r="23" spans="1:8" ht="15" customHeight="1" x14ac:dyDescent="0.2">
      <c r="A23" s="36"/>
      <c r="B23" s="35"/>
      <c r="C23" s="35"/>
      <c r="D23" s="15"/>
    </row>
    <row r="24" spans="1:8" x14ac:dyDescent="0.2">
      <c r="A24" s="34"/>
      <c r="B24" s="17"/>
      <c r="C24" s="17"/>
      <c r="D24" s="15"/>
      <c r="E24" s="33"/>
      <c r="F24" s="33"/>
      <c r="G24" s="33"/>
      <c r="H24" s="33"/>
    </row>
    <row r="25" spans="1:8" ht="13.5" customHeight="1" x14ac:dyDescent="0.2">
      <c r="A25" s="18" t="s">
        <v>15</v>
      </c>
      <c r="B25" s="17"/>
      <c r="C25" s="17"/>
      <c r="D25" s="15"/>
    </row>
    <row r="26" spans="1:8" ht="13.5" customHeight="1" x14ac:dyDescent="0.2">
      <c r="A26" s="32"/>
      <c r="B26" s="22"/>
      <c r="C26" s="22"/>
      <c r="D26" s="20"/>
    </row>
    <row r="27" spans="1:8" ht="13.5" customHeight="1" x14ac:dyDescent="0.2">
      <c r="A27" s="32" t="s">
        <v>14</v>
      </c>
      <c r="B27" s="22"/>
      <c r="C27" s="22"/>
      <c r="D27" s="20">
        <f>SUM(D28:D29)</f>
        <v>-0.19800000000000001</v>
      </c>
    </row>
    <row r="28" spans="1:8" ht="13.5" customHeight="1" x14ac:dyDescent="0.2">
      <c r="A28" s="19"/>
      <c r="B28" s="17"/>
      <c r="C28" s="17"/>
      <c r="D28" s="15"/>
    </row>
    <row r="29" spans="1:8" ht="13.5" customHeight="1" x14ac:dyDescent="0.2">
      <c r="A29" s="19" t="s">
        <v>13</v>
      </c>
      <c r="B29" s="17"/>
      <c r="C29" s="17"/>
      <c r="D29" s="15">
        <v>-0.19800000000000001</v>
      </c>
    </row>
    <row r="30" spans="1:8" ht="13.5" customHeight="1" thickBot="1" x14ac:dyDescent="0.25">
      <c r="A30" s="10"/>
      <c r="B30" s="9"/>
      <c r="C30" s="9"/>
      <c r="D30" s="7"/>
    </row>
    <row r="31" spans="1:8" ht="28.5" thickBot="1" x14ac:dyDescent="0.25">
      <c r="A31" s="31" t="s">
        <v>12</v>
      </c>
      <c r="B31" s="9">
        <f>B4-B14</f>
        <v>0</v>
      </c>
      <c r="C31" s="9">
        <f>C4-C14</f>
        <v>10518</v>
      </c>
      <c r="D31" s="24"/>
    </row>
    <row r="32" spans="1:8" ht="36.75" customHeight="1" thickBot="1" x14ac:dyDescent="0.25">
      <c r="A32" s="31" t="s">
        <v>11</v>
      </c>
      <c r="B32" s="9"/>
      <c r="C32" s="9"/>
      <c r="D32" s="7">
        <f>D4-D14</f>
        <v>13319.984320000001</v>
      </c>
    </row>
    <row r="33" spans="1:4" ht="22.5" customHeight="1" x14ac:dyDescent="0.2"/>
    <row r="34" spans="1:4" x14ac:dyDescent="0.2">
      <c r="A34" s="87" t="s">
        <v>10</v>
      </c>
      <c r="B34" s="87"/>
      <c r="C34" s="87"/>
      <c r="D34" s="87"/>
    </row>
    <row r="35" spans="1:4" ht="21" customHeight="1" thickBot="1" x14ac:dyDescent="0.25"/>
    <row r="36" spans="1:4" ht="13.5" customHeight="1" thickBot="1" x14ac:dyDescent="0.25">
      <c r="A36" s="30"/>
      <c r="B36" s="29" t="s">
        <v>9</v>
      </c>
      <c r="C36" s="29"/>
      <c r="D36" s="28" t="s">
        <v>8</v>
      </c>
    </row>
    <row r="37" spans="1:4" ht="19.5" customHeight="1" thickBot="1" x14ac:dyDescent="0.25">
      <c r="A37" s="6" t="s">
        <v>7</v>
      </c>
      <c r="B37" s="5">
        <f>C5</f>
        <v>7422</v>
      </c>
      <c r="C37" s="4" t="s">
        <v>0</v>
      </c>
      <c r="D37" s="3">
        <f>D32</f>
        <v>13319.984320000001</v>
      </c>
    </row>
    <row r="38" spans="1:4" ht="15.75" customHeight="1" thickBot="1" x14ac:dyDescent="0.25">
      <c r="A38" s="27" t="s">
        <v>6</v>
      </c>
      <c r="B38" s="26">
        <f>SUM(B41+B39)</f>
        <v>0.106</v>
      </c>
      <c r="C38" s="25"/>
      <c r="D38" s="24">
        <f>SUM(D41+D39)</f>
        <v>-9.4993499999999997</v>
      </c>
    </row>
    <row r="39" spans="1:4" ht="13.5" customHeight="1" x14ac:dyDescent="0.2">
      <c r="A39" s="23" t="s">
        <v>5</v>
      </c>
      <c r="B39" s="22">
        <v>0</v>
      </c>
      <c r="C39" s="21"/>
      <c r="D39" s="20">
        <v>0</v>
      </c>
    </row>
    <row r="40" spans="1:4" ht="13.5" customHeight="1" x14ac:dyDescent="0.2">
      <c r="A40" s="19"/>
      <c r="B40" s="17"/>
      <c r="C40" s="16"/>
      <c r="D40" s="15"/>
    </row>
    <row r="41" spans="1:4" ht="13.5" customHeight="1" x14ac:dyDescent="0.25">
      <c r="A41" s="18" t="s">
        <v>4</v>
      </c>
      <c r="B41" s="17">
        <f>SUM(B42:B43)</f>
        <v>0.106</v>
      </c>
      <c r="C41" s="16"/>
      <c r="D41" s="15">
        <f>SUM(D42:D43)</f>
        <v>-9.4993499999999997</v>
      </c>
    </row>
    <row r="42" spans="1:4" ht="13.5" customHeight="1" x14ac:dyDescent="0.2">
      <c r="A42" s="14" t="s">
        <v>3</v>
      </c>
      <c r="B42" s="13">
        <v>0.106</v>
      </c>
      <c r="C42" s="12"/>
      <c r="D42" s="11">
        <v>0.30399999999999999</v>
      </c>
    </row>
    <row r="43" spans="1:4" ht="13.5" customHeight="1" x14ac:dyDescent="0.2">
      <c r="A43" s="14" t="s">
        <v>2</v>
      </c>
      <c r="B43" s="13">
        <v>0</v>
      </c>
      <c r="C43" s="12"/>
      <c r="D43" s="11">
        <v>-9.80335</v>
      </c>
    </row>
    <row r="44" spans="1:4" ht="13.5" customHeight="1" thickBot="1" x14ac:dyDescent="0.25">
      <c r="A44" s="10"/>
      <c r="B44" s="9"/>
      <c r="C44" s="8"/>
      <c r="D44" s="7"/>
    </row>
    <row r="45" spans="1:4" ht="19.5" customHeight="1" thickBot="1" x14ac:dyDescent="0.25">
      <c r="A45" s="6" t="s">
        <v>1</v>
      </c>
      <c r="B45" s="5">
        <f>B37+B38</f>
        <v>7422.1059999999998</v>
      </c>
      <c r="C45" s="4" t="s">
        <v>0</v>
      </c>
      <c r="D45" s="3">
        <f>SUM(D37+D38)</f>
        <v>13310.484970000001</v>
      </c>
    </row>
    <row r="46" spans="1:4" x14ac:dyDescent="0.2">
      <c r="A46" s="88"/>
      <c r="B46" s="88"/>
      <c r="C46" s="88"/>
      <c r="D46" s="88"/>
    </row>
  </sheetData>
  <mergeCells count="3">
    <mergeCell ref="A1:D1"/>
    <mergeCell ref="A34:D34"/>
    <mergeCell ref="A46:D4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H32" sqref="H32"/>
    </sheetView>
  </sheetViews>
  <sheetFormatPr defaultRowHeight="12.75" x14ac:dyDescent="0.2"/>
  <cols>
    <col min="1" max="1" width="51" style="1" customWidth="1"/>
    <col min="2" max="3" width="11.140625" style="1" customWidth="1"/>
    <col min="4" max="4" width="11.7109375" style="1" customWidth="1"/>
    <col min="5" max="256" width="9.140625" style="1"/>
    <col min="257" max="257" width="51" style="1" customWidth="1"/>
    <col min="258" max="259" width="11.140625" style="1" customWidth="1"/>
    <col min="260" max="260" width="11.7109375" style="1" customWidth="1"/>
    <col min="261" max="512" width="9.140625" style="1"/>
    <col min="513" max="513" width="51" style="1" customWidth="1"/>
    <col min="514" max="515" width="11.140625" style="1" customWidth="1"/>
    <col min="516" max="516" width="11.7109375" style="1" customWidth="1"/>
    <col min="517" max="768" width="9.140625" style="1"/>
    <col min="769" max="769" width="51" style="1" customWidth="1"/>
    <col min="770" max="771" width="11.140625" style="1" customWidth="1"/>
    <col min="772" max="772" width="11.7109375" style="1" customWidth="1"/>
    <col min="773" max="1024" width="9.140625" style="1"/>
    <col min="1025" max="1025" width="51" style="1" customWidth="1"/>
    <col min="1026" max="1027" width="11.140625" style="1" customWidth="1"/>
    <col min="1028" max="1028" width="11.7109375" style="1" customWidth="1"/>
    <col min="1029" max="1280" width="9.140625" style="1"/>
    <col min="1281" max="1281" width="51" style="1" customWidth="1"/>
    <col min="1282" max="1283" width="11.140625" style="1" customWidth="1"/>
    <col min="1284" max="1284" width="11.7109375" style="1" customWidth="1"/>
    <col min="1285" max="1536" width="9.140625" style="1"/>
    <col min="1537" max="1537" width="51" style="1" customWidth="1"/>
    <col min="1538" max="1539" width="11.140625" style="1" customWidth="1"/>
    <col min="1540" max="1540" width="11.7109375" style="1" customWidth="1"/>
    <col min="1541" max="1792" width="9.140625" style="1"/>
    <col min="1793" max="1793" width="51" style="1" customWidth="1"/>
    <col min="1794" max="1795" width="11.140625" style="1" customWidth="1"/>
    <col min="1796" max="1796" width="11.7109375" style="1" customWidth="1"/>
    <col min="1797" max="2048" width="9.140625" style="1"/>
    <col min="2049" max="2049" width="51" style="1" customWidth="1"/>
    <col min="2050" max="2051" width="11.140625" style="1" customWidth="1"/>
    <col min="2052" max="2052" width="11.7109375" style="1" customWidth="1"/>
    <col min="2053" max="2304" width="9.140625" style="1"/>
    <col min="2305" max="2305" width="51" style="1" customWidth="1"/>
    <col min="2306" max="2307" width="11.140625" style="1" customWidth="1"/>
    <col min="2308" max="2308" width="11.7109375" style="1" customWidth="1"/>
    <col min="2309" max="2560" width="9.140625" style="1"/>
    <col min="2561" max="2561" width="51" style="1" customWidth="1"/>
    <col min="2562" max="2563" width="11.140625" style="1" customWidth="1"/>
    <col min="2564" max="2564" width="11.7109375" style="1" customWidth="1"/>
    <col min="2565" max="2816" width="9.140625" style="1"/>
    <col min="2817" max="2817" width="51" style="1" customWidth="1"/>
    <col min="2818" max="2819" width="11.140625" style="1" customWidth="1"/>
    <col min="2820" max="2820" width="11.7109375" style="1" customWidth="1"/>
    <col min="2821" max="3072" width="9.140625" style="1"/>
    <col min="3073" max="3073" width="51" style="1" customWidth="1"/>
    <col min="3074" max="3075" width="11.140625" style="1" customWidth="1"/>
    <col min="3076" max="3076" width="11.7109375" style="1" customWidth="1"/>
    <col min="3077" max="3328" width="9.140625" style="1"/>
    <col min="3329" max="3329" width="51" style="1" customWidth="1"/>
    <col min="3330" max="3331" width="11.140625" style="1" customWidth="1"/>
    <col min="3332" max="3332" width="11.7109375" style="1" customWidth="1"/>
    <col min="3333" max="3584" width="9.140625" style="1"/>
    <col min="3585" max="3585" width="51" style="1" customWidth="1"/>
    <col min="3586" max="3587" width="11.140625" style="1" customWidth="1"/>
    <col min="3588" max="3588" width="11.7109375" style="1" customWidth="1"/>
    <col min="3589" max="3840" width="9.140625" style="1"/>
    <col min="3841" max="3841" width="51" style="1" customWidth="1"/>
    <col min="3842" max="3843" width="11.140625" style="1" customWidth="1"/>
    <col min="3844" max="3844" width="11.7109375" style="1" customWidth="1"/>
    <col min="3845" max="4096" width="9.140625" style="1"/>
    <col min="4097" max="4097" width="51" style="1" customWidth="1"/>
    <col min="4098" max="4099" width="11.140625" style="1" customWidth="1"/>
    <col min="4100" max="4100" width="11.7109375" style="1" customWidth="1"/>
    <col min="4101" max="4352" width="9.140625" style="1"/>
    <col min="4353" max="4353" width="51" style="1" customWidth="1"/>
    <col min="4354" max="4355" width="11.140625" style="1" customWidth="1"/>
    <col min="4356" max="4356" width="11.7109375" style="1" customWidth="1"/>
    <col min="4357" max="4608" width="9.140625" style="1"/>
    <col min="4609" max="4609" width="51" style="1" customWidth="1"/>
    <col min="4610" max="4611" width="11.140625" style="1" customWidth="1"/>
    <col min="4612" max="4612" width="11.7109375" style="1" customWidth="1"/>
    <col min="4613" max="4864" width="9.140625" style="1"/>
    <col min="4865" max="4865" width="51" style="1" customWidth="1"/>
    <col min="4866" max="4867" width="11.140625" style="1" customWidth="1"/>
    <col min="4868" max="4868" width="11.7109375" style="1" customWidth="1"/>
    <col min="4869" max="5120" width="9.140625" style="1"/>
    <col min="5121" max="5121" width="51" style="1" customWidth="1"/>
    <col min="5122" max="5123" width="11.140625" style="1" customWidth="1"/>
    <col min="5124" max="5124" width="11.7109375" style="1" customWidth="1"/>
    <col min="5125" max="5376" width="9.140625" style="1"/>
    <col min="5377" max="5377" width="51" style="1" customWidth="1"/>
    <col min="5378" max="5379" width="11.140625" style="1" customWidth="1"/>
    <col min="5380" max="5380" width="11.7109375" style="1" customWidth="1"/>
    <col min="5381" max="5632" width="9.140625" style="1"/>
    <col min="5633" max="5633" width="51" style="1" customWidth="1"/>
    <col min="5634" max="5635" width="11.140625" style="1" customWidth="1"/>
    <col min="5636" max="5636" width="11.7109375" style="1" customWidth="1"/>
    <col min="5637" max="5888" width="9.140625" style="1"/>
    <col min="5889" max="5889" width="51" style="1" customWidth="1"/>
    <col min="5890" max="5891" width="11.140625" style="1" customWidth="1"/>
    <col min="5892" max="5892" width="11.7109375" style="1" customWidth="1"/>
    <col min="5893" max="6144" width="9.140625" style="1"/>
    <col min="6145" max="6145" width="51" style="1" customWidth="1"/>
    <col min="6146" max="6147" width="11.140625" style="1" customWidth="1"/>
    <col min="6148" max="6148" width="11.7109375" style="1" customWidth="1"/>
    <col min="6149" max="6400" width="9.140625" style="1"/>
    <col min="6401" max="6401" width="51" style="1" customWidth="1"/>
    <col min="6402" max="6403" width="11.140625" style="1" customWidth="1"/>
    <col min="6404" max="6404" width="11.7109375" style="1" customWidth="1"/>
    <col min="6405" max="6656" width="9.140625" style="1"/>
    <col min="6657" max="6657" width="51" style="1" customWidth="1"/>
    <col min="6658" max="6659" width="11.140625" style="1" customWidth="1"/>
    <col min="6660" max="6660" width="11.7109375" style="1" customWidth="1"/>
    <col min="6661" max="6912" width="9.140625" style="1"/>
    <col min="6913" max="6913" width="51" style="1" customWidth="1"/>
    <col min="6914" max="6915" width="11.140625" style="1" customWidth="1"/>
    <col min="6916" max="6916" width="11.7109375" style="1" customWidth="1"/>
    <col min="6917" max="7168" width="9.140625" style="1"/>
    <col min="7169" max="7169" width="51" style="1" customWidth="1"/>
    <col min="7170" max="7171" width="11.140625" style="1" customWidth="1"/>
    <col min="7172" max="7172" width="11.7109375" style="1" customWidth="1"/>
    <col min="7173" max="7424" width="9.140625" style="1"/>
    <col min="7425" max="7425" width="51" style="1" customWidth="1"/>
    <col min="7426" max="7427" width="11.140625" style="1" customWidth="1"/>
    <col min="7428" max="7428" width="11.7109375" style="1" customWidth="1"/>
    <col min="7429" max="7680" width="9.140625" style="1"/>
    <col min="7681" max="7681" width="51" style="1" customWidth="1"/>
    <col min="7682" max="7683" width="11.140625" style="1" customWidth="1"/>
    <col min="7684" max="7684" width="11.7109375" style="1" customWidth="1"/>
    <col min="7685" max="7936" width="9.140625" style="1"/>
    <col min="7937" max="7937" width="51" style="1" customWidth="1"/>
    <col min="7938" max="7939" width="11.140625" style="1" customWidth="1"/>
    <col min="7940" max="7940" width="11.7109375" style="1" customWidth="1"/>
    <col min="7941" max="8192" width="9.140625" style="1"/>
    <col min="8193" max="8193" width="51" style="1" customWidth="1"/>
    <col min="8194" max="8195" width="11.140625" style="1" customWidth="1"/>
    <col min="8196" max="8196" width="11.7109375" style="1" customWidth="1"/>
    <col min="8197" max="8448" width="9.140625" style="1"/>
    <col min="8449" max="8449" width="51" style="1" customWidth="1"/>
    <col min="8450" max="8451" width="11.140625" style="1" customWidth="1"/>
    <col min="8452" max="8452" width="11.7109375" style="1" customWidth="1"/>
    <col min="8453" max="8704" width="9.140625" style="1"/>
    <col min="8705" max="8705" width="51" style="1" customWidth="1"/>
    <col min="8706" max="8707" width="11.140625" style="1" customWidth="1"/>
    <col min="8708" max="8708" width="11.7109375" style="1" customWidth="1"/>
    <col min="8709" max="8960" width="9.140625" style="1"/>
    <col min="8961" max="8961" width="51" style="1" customWidth="1"/>
    <col min="8962" max="8963" width="11.140625" style="1" customWidth="1"/>
    <col min="8964" max="8964" width="11.7109375" style="1" customWidth="1"/>
    <col min="8965" max="9216" width="9.140625" style="1"/>
    <col min="9217" max="9217" width="51" style="1" customWidth="1"/>
    <col min="9218" max="9219" width="11.140625" style="1" customWidth="1"/>
    <col min="9220" max="9220" width="11.7109375" style="1" customWidth="1"/>
    <col min="9221" max="9472" width="9.140625" style="1"/>
    <col min="9473" max="9473" width="51" style="1" customWidth="1"/>
    <col min="9474" max="9475" width="11.140625" style="1" customWidth="1"/>
    <col min="9476" max="9476" width="11.7109375" style="1" customWidth="1"/>
    <col min="9477" max="9728" width="9.140625" style="1"/>
    <col min="9729" max="9729" width="51" style="1" customWidth="1"/>
    <col min="9730" max="9731" width="11.140625" style="1" customWidth="1"/>
    <col min="9732" max="9732" width="11.7109375" style="1" customWidth="1"/>
    <col min="9733" max="9984" width="9.140625" style="1"/>
    <col min="9985" max="9985" width="51" style="1" customWidth="1"/>
    <col min="9986" max="9987" width="11.140625" style="1" customWidth="1"/>
    <col min="9988" max="9988" width="11.7109375" style="1" customWidth="1"/>
    <col min="9989" max="10240" width="9.140625" style="1"/>
    <col min="10241" max="10241" width="51" style="1" customWidth="1"/>
    <col min="10242" max="10243" width="11.140625" style="1" customWidth="1"/>
    <col min="10244" max="10244" width="11.7109375" style="1" customWidth="1"/>
    <col min="10245" max="10496" width="9.140625" style="1"/>
    <col min="10497" max="10497" width="51" style="1" customWidth="1"/>
    <col min="10498" max="10499" width="11.140625" style="1" customWidth="1"/>
    <col min="10500" max="10500" width="11.7109375" style="1" customWidth="1"/>
    <col min="10501" max="10752" width="9.140625" style="1"/>
    <col min="10753" max="10753" width="51" style="1" customWidth="1"/>
    <col min="10754" max="10755" width="11.140625" style="1" customWidth="1"/>
    <col min="10756" max="10756" width="11.7109375" style="1" customWidth="1"/>
    <col min="10757" max="11008" width="9.140625" style="1"/>
    <col min="11009" max="11009" width="51" style="1" customWidth="1"/>
    <col min="11010" max="11011" width="11.140625" style="1" customWidth="1"/>
    <col min="11012" max="11012" width="11.7109375" style="1" customWidth="1"/>
    <col min="11013" max="11264" width="9.140625" style="1"/>
    <col min="11265" max="11265" width="51" style="1" customWidth="1"/>
    <col min="11266" max="11267" width="11.140625" style="1" customWidth="1"/>
    <col min="11268" max="11268" width="11.7109375" style="1" customWidth="1"/>
    <col min="11269" max="11520" width="9.140625" style="1"/>
    <col min="11521" max="11521" width="51" style="1" customWidth="1"/>
    <col min="11522" max="11523" width="11.140625" style="1" customWidth="1"/>
    <col min="11524" max="11524" width="11.7109375" style="1" customWidth="1"/>
    <col min="11525" max="11776" width="9.140625" style="1"/>
    <col min="11777" max="11777" width="51" style="1" customWidth="1"/>
    <col min="11778" max="11779" width="11.140625" style="1" customWidth="1"/>
    <col min="11780" max="11780" width="11.7109375" style="1" customWidth="1"/>
    <col min="11781" max="12032" width="9.140625" style="1"/>
    <col min="12033" max="12033" width="51" style="1" customWidth="1"/>
    <col min="12034" max="12035" width="11.140625" style="1" customWidth="1"/>
    <col min="12036" max="12036" width="11.7109375" style="1" customWidth="1"/>
    <col min="12037" max="12288" width="9.140625" style="1"/>
    <col min="12289" max="12289" width="51" style="1" customWidth="1"/>
    <col min="12290" max="12291" width="11.140625" style="1" customWidth="1"/>
    <col min="12292" max="12292" width="11.7109375" style="1" customWidth="1"/>
    <col min="12293" max="12544" width="9.140625" style="1"/>
    <col min="12545" max="12545" width="51" style="1" customWidth="1"/>
    <col min="12546" max="12547" width="11.140625" style="1" customWidth="1"/>
    <col min="12548" max="12548" width="11.7109375" style="1" customWidth="1"/>
    <col min="12549" max="12800" width="9.140625" style="1"/>
    <col min="12801" max="12801" width="51" style="1" customWidth="1"/>
    <col min="12802" max="12803" width="11.140625" style="1" customWidth="1"/>
    <col min="12804" max="12804" width="11.7109375" style="1" customWidth="1"/>
    <col min="12805" max="13056" width="9.140625" style="1"/>
    <col min="13057" max="13057" width="51" style="1" customWidth="1"/>
    <col min="13058" max="13059" width="11.140625" style="1" customWidth="1"/>
    <col min="13060" max="13060" width="11.7109375" style="1" customWidth="1"/>
    <col min="13061" max="13312" width="9.140625" style="1"/>
    <col min="13313" max="13313" width="51" style="1" customWidth="1"/>
    <col min="13314" max="13315" width="11.140625" style="1" customWidth="1"/>
    <col min="13316" max="13316" width="11.7109375" style="1" customWidth="1"/>
    <col min="13317" max="13568" width="9.140625" style="1"/>
    <col min="13569" max="13569" width="51" style="1" customWidth="1"/>
    <col min="13570" max="13571" width="11.140625" style="1" customWidth="1"/>
    <col min="13572" max="13572" width="11.7109375" style="1" customWidth="1"/>
    <col min="13573" max="13824" width="9.140625" style="1"/>
    <col min="13825" max="13825" width="51" style="1" customWidth="1"/>
    <col min="13826" max="13827" width="11.140625" style="1" customWidth="1"/>
    <col min="13828" max="13828" width="11.7109375" style="1" customWidth="1"/>
    <col min="13829" max="14080" width="9.140625" style="1"/>
    <col min="14081" max="14081" width="51" style="1" customWidth="1"/>
    <col min="14082" max="14083" width="11.140625" style="1" customWidth="1"/>
    <col min="14084" max="14084" width="11.7109375" style="1" customWidth="1"/>
    <col min="14085" max="14336" width="9.140625" style="1"/>
    <col min="14337" max="14337" width="51" style="1" customWidth="1"/>
    <col min="14338" max="14339" width="11.140625" style="1" customWidth="1"/>
    <col min="14340" max="14340" width="11.7109375" style="1" customWidth="1"/>
    <col min="14341" max="14592" width="9.140625" style="1"/>
    <col min="14593" max="14593" width="51" style="1" customWidth="1"/>
    <col min="14594" max="14595" width="11.140625" style="1" customWidth="1"/>
    <col min="14596" max="14596" width="11.7109375" style="1" customWidth="1"/>
    <col min="14597" max="14848" width="9.140625" style="1"/>
    <col min="14849" max="14849" width="51" style="1" customWidth="1"/>
    <col min="14850" max="14851" width="11.140625" style="1" customWidth="1"/>
    <col min="14852" max="14852" width="11.7109375" style="1" customWidth="1"/>
    <col min="14853" max="15104" width="9.140625" style="1"/>
    <col min="15105" max="15105" width="51" style="1" customWidth="1"/>
    <col min="15106" max="15107" width="11.140625" style="1" customWidth="1"/>
    <col min="15108" max="15108" width="11.7109375" style="1" customWidth="1"/>
    <col min="15109" max="15360" width="9.140625" style="1"/>
    <col min="15361" max="15361" width="51" style="1" customWidth="1"/>
    <col min="15362" max="15363" width="11.140625" style="1" customWidth="1"/>
    <col min="15364" max="15364" width="11.7109375" style="1" customWidth="1"/>
    <col min="15365" max="15616" width="9.140625" style="1"/>
    <col min="15617" max="15617" width="51" style="1" customWidth="1"/>
    <col min="15618" max="15619" width="11.140625" style="1" customWidth="1"/>
    <col min="15620" max="15620" width="11.7109375" style="1" customWidth="1"/>
    <col min="15621" max="15872" width="9.140625" style="1"/>
    <col min="15873" max="15873" width="51" style="1" customWidth="1"/>
    <col min="15874" max="15875" width="11.140625" style="1" customWidth="1"/>
    <col min="15876" max="15876" width="11.7109375" style="1" customWidth="1"/>
    <col min="15877" max="16128" width="9.140625" style="1"/>
    <col min="16129" max="16129" width="51" style="1" customWidth="1"/>
    <col min="16130" max="16131" width="11.140625" style="1" customWidth="1"/>
    <col min="16132" max="16132" width="11.7109375" style="1" customWidth="1"/>
    <col min="16133" max="16384" width="9.140625" style="1"/>
  </cols>
  <sheetData>
    <row r="1" spans="1:5" ht="18" x14ac:dyDescent="0.25">
      <c r="A1" s="89" t="s">
        <v>33</v>
      </c>
      <c r="B1" s="89"/>
      <c r="C1" s="89"/>
      <c r="D1" s="89"/>
    </row>
    <row r="2" spans="1:5" ht="13.5" thickBot="1" x14ac:dyDescent="0.25">
      <c r="A2" s="1" t="s">
        <v>31</v>
      </c>
      <c r="C2" s="1" t="s">
        <v>30</v>
      </c>
      <c r="D2" s="45" t="s">
        <v>29</v>
      </c>
    </row>
    <row r="3" spans="1:5" ht="26.25" thickBot="1" x14ac:dyDescent="0.25">
      <c r="A3" s="46"/>
      <c r="B3" s="47" t="s">
        <v>28</v>
      </c>
      <c r="C3" s="47" t="s">
        <v>27</v>
      </c>
      <c r="D3" s="48" t="s">
        <v>26</v>
      </c>
    </row>
    <row r="4" spans="1:5" ht="13.5" customHeight="1" thickBot="1" x14ac:dyDescent="0.25">
      <c r="A4" s="49" t="s">
        <v>25</v>
      </c>
      <c r="B4" s="50">
        <f>SUM(B5:B13)</f>
        <v>3004</v>
      </c>
      <c r="C4" s="50">
        <f>SUM(C5:C13)</f>
        <v>3283</v>
      </c>
      <c r="D4" s="51">
        <f>SUM(D5:D12)</f>
        <v>2289.0938300000003</v>
      </c>
      <c r="E4" s="52"/>
    </row>
    <row r="5" spans="1:5" ht="13.5" customHeight="1" x14ac:dyDescent="0.25">
      <c r="A5" s="53" t="s">
        <v>24</v>
      </c>
      <c r="B5" s="54">
        <v>1016</v>
      </c>
      <c r="C5" s="54">
        <v>1016</v>
      </c>
      <c r="D5" s="55">
        <v>1015.80462</v>
      </c>
    </row>
    <row r="6" spans="1:5" ht="13.5" customHeight="1" x14ac:dyDescent="0.25">
      <c r="A6" s="56" t="s">
        <v>23</v>
      </c>
      <c r="B6" s="57">
        <v>0</v>
      </c>
      <c r="C6" s="57">
        <v>279</v>
      </c>
      <c r="D6" s="58">
        <v>278.52999999999997</v>
      </c>
    </row>
    <row r="7" spans="1:5" ht="13.5" customHeight="1" x14ac:dyDescent="0.25">
      <c r="A7" s="56" t="s">
        <v>34</v>
      </c>
      <c r="B7" s="57">
        <v>1988</v>
      </c>
      <c r="C7" s="57">
        <v>1988</v>
      </c>
      <c r="D7" s="58">
        <v>994</v>
      </c>
    </row>
    <row r="8" spans="1:5" ht="13.5" customHeight="1" x14ac:dyDescent="0.2">
      <c r="A8" s="59"/>
      <c r="B8" s="57"/>
      <c r="C8" s="57"/>
      <c r="D8" s="58"/>
    </row>
    <row r="9" spans="1:5" ht="13.5" customHeight="1" x14ac:dyDescent="0.25">
      <c r="A9" s="60" t="s">
        <v>21</v>
      </c>
      <c r="B9" s="61"/>
      <c r="C9" s="61"/>
      <c r="D9" s="62"/>
    </row>
    <row r="10" spans="1:5" ht="13.5" customHeight="1" x14ac:dyDescent="0.2">
      <c r="A10" s="59"/>
      <c r="B10" s="57"/>
      <c r="C10" s="57"/>
      <c r="D10" s="58"/>
    </row>
    <row r="11" spans="1:5" ht="13.5" customHeight="1" x14ac:dyDescent="0.2">
      <c r="A11" s="56" t="s">
        <v>20</v>
      </c>
      <c r="B11" s="57"/>
      <c r="C11" s="57"/>
      <c r="D11" s="58"/>
    </row>
    <row r="12" spans="1:5" ht="13.5" customHeight="1" x14ac:dyDescent="0.2">
      <c r="A12" s="59" t="s">
        <v>2</v>
      </c>
      <c r="B12" s="57"/>
      <c r="C12" s="57"/>
      <c r="D12" s="58">
        <v>0.75921000000000005</v>
      </c>
    </row>
    <row r="13" spans="1:5" ht="13.5" customHeight="1" thickBot="1" x14ac:dyDescent="0.25">
      <c r="A13" s="63"/>
      <c r="B13" s="64"/>
      <c r="C13" s="64"/>
      <c r="D13" s="65"/>
    </row>
    <row r="14" spans="1:5" ht="13.5" customHeight="1" thickBot="1" x14ac:dyDescent="0.25">
      <c r="A14" s="49" t="s">
        <v>19</v>
      </c>
      <c r="B14" s="50">
        <f>SUM(B15:B24)</f>
        <v>2457</v>
      </c>
      <c r="C14" s="50">
        <f>SUM(C15:C24)</f>
        <v>2625</v>
      </c>
      <c r="D14" s="51">
        <f>SUM(D15:D26)</f>
        <v>578.22699999999998</v>
      </c>
    </row>
    <row r="15" spans="1:5" ht="13.5" customHeight="1" x14ac:dyDescent="0.25">
      <c r="A15" s="60" t="s">
        <v>18</v>
      </c>
      <c r="B15" s="61"/>
      <c r="C15" s="61">
        <v>3</v>
      </c>
      <c r="D15" s="62">
        <v>2.5</v>
      </c>
    </row>
    <row r="16" spans="1:5" ht="13.5" customHeight="1" x14ac:dyDescent="0.25">
      <c r="A16" s="56" t="s">
        <v>17</v>
      </c>
      <c r="B16" s="57"/>
      <c r="C16" s="57"/>
      <c r="D16" s="58"/>
    </row>
    <row r="17" spans="1:4" ht="13.5" customHeight="1" x14ac:dyDescent="0.2">
      <c r="A17" s="59"/>
      <c r="B17" s="57"/>
      <c r="C17" s="57"/>
      <c r="D17" s="58"/>
    </row>
    <row r="18" spans="1:4" ht="13.5" customHeight="1" x14ac:dyDescent="0.2">
      <c r="A18" s="83" t="s">
        <v>35</v>
      </c>
      <c r="B18" s="57">
        <v>2457</v>
      </c>
      <c r="C18" s="57">
        <v>2622</v>
      </c>
      <c r="D18" s="58">
        <v>575.72699999999998</v>
      </c>
    </row>
    <row r="19" spans="1:4" ht="13.5" customHeight="1" x14ac:dyDescent="0.2">
      <c r="A19" s="84" t="s">
        <v>36</v>
      </c>
      <c r="B19" s="57"/>
      <c r="C19" s="57"/>
      <c r="D19" s="58"/>
    </row>
    <row r="20" spans="1:4" ht="13.5" customHeight="1" x14ac:dyDescent="0.2">
      <c r="A20" s="84"/>
      <c r="B20" s="57"/>
      <c r="C20" s="57"/>
      <c r="D20" s="58"/>
    </row>
    <row r="21" spans="1:4" ht="13.5" customHeight="1" x14ac:dyDescent="0.2">
      <c r="A21" s="83"/>
      <c r="B21" s="57"/>
      <c r="C21" s="57"/>
      <c r="D21" s="58"/>
    </row>
    <row r="22" spans="1:4" ht="13.5" customHeight="1" x14ac:dyDescent="0.2">
      <c r="A22" s="84" t="s">
        <v>37</v>
      </c>
      <c r="B22" s="57"/>
      <c r="C22" s="57"/>
      <c r="D22" s="58"/>
    </row>
    <row r="23" spans="1:4" ht="13.5" customHeight="1" x14ac:dyDescent="0.2">
      <c r="A23" s="83" t="s">
        <v>38</v>
      </c>
      <c r="B23" s="57"/>
      <c r="C23" s="57"/>
      <c r="D23" s="58"/>
    </row>
    <row r="24" spans="1:4" ht="13.5" customHeight="1" x14ac:dyDescent="0.2">
      <c r="A24" s="85" t="s">
        <v>39</v>
      </c>
      <c r="B24" s="57"/>
      <c r="C24" s="57"/>
      <c r="D24" s="58"/>
    </row>
    <row r="25" spans="1:4" ht="13.5" customHeight="1" x14ac:dyDescent="0.2">
      <c r="A25" s="85"/>
      <c r="B25" s="61"/>
      <c r="C25" s="61"/>
      <c r="D25" s="62"/>
    </row>
    <row r="26" spans="1:4" ht="13.5" customHeight="1" x14ac:dyDescent="0.2">
      <c r="A26" s="85"/>
      <c r="B26" s="61"/>
      <c r="C26" s="61"/>
      <c r="D26" s="62"/>
    </row>
    <row r="27" spans="1:4" ht="13.5" customHeight="1" x14ac:dyDescent="0.2">
      <c r="A27" s="85"/>
      <c r="B27" s="61"/>
      <c r="C27" s="61"/>
      <c r="D27" s="62"/>
    </row>
    <row r="28" spans="1:4" ht="13.5" customHeight="1" x14ac:dyDescent="0.2">
      <c r="A28" s="59" t="s">
        <v>14</v>
      </c>
      <c r="B28" s="61"/>
      <c r="C28" s="61"/>
      <c r="D28" s="62"/>
    </row>
    <row r="29" spans="1:4" ht="13.5" customHeight="1" x14ac:dyDescent="0.2">
      <c r="A29" s="59"/>
      <c r="B29" s="57"/>
      <c r="C29" s="57"/>
      <c r="D29" s="58"/>
    </row>
    <row r="30" spans="1:4" ht="13.5" customHeight="1" x14ac:dyDescent="0.2">
      <c r="A30" s="59" t="s">
        <v>3</v>
      </c>
      <c r="B30" s="57"/>
      <c r="C30" s="57"/>
      <c r="D30" s="58"/>
    </row>
    <row r="31" spans="1:4" ht="13.5" customHeight="1" thickBot="1" x14ac:dyDescent="0.25">
      <c r="A31" s="66"/>
      <c r="B31" s="67"/>
      <c r="C31" s="67"/>
      <c r="D31" s="68"/>
    </row>
    <row r="32" spans="1:4" ht="35.25" customHeight="1" thickBot="1" x14ac:dyDescent="0.25">
      <c r="A32" s="69" t="s">
        <v>12</v>
      </c>
      <c r="B32" s="70">
        <f>B4-B14</f>
        <v>547</v>
      </c>
      <c r="C32" s="70">
        <f>C4-C14</f>
        <v>658</v>
      </c>
      <c r="D32" s="71"/>
    </row>
    <row r="33" spans="1:4" ht="35.25" customHeight="1" thickBot="1" x14ac:dyDescent="0.25">
      <c r="A33" s="69" t="s">
        <v>11</v>
      </c>
      <c r="B33" s="70"/>
      <c r="C33" s="70"/>
      <c r="D33" s="71">
        <f>D4-D14</f>
        <v>1710.8668300000004</v>
      </c>
    </row>
    <row r="34" spans="1:4" ht="9" customHeight="1" x14ac:dyDescent="0.2">
      <c r="A34" s="72"/>
      <c r="B34" s="72"/>
      <c r="C34" s="72"/>
      <c r="D34" s="72"/>
    </row>
    <row r="35" spans="1:4" ht="26.25" customHeight="1" x14ac:dyDescent="0.2">
      <c r="A35" s="90" t="s">
        <v>10</v>
      </c>
      <c r="B35" s="90"/>
      <c r="C35" s="90"/>
      <c r="D35" s="90"/>
    </row>
    <row r="36" spans="1:4" ht="9.75" customHeight="1" thickBot="1" x14ac:dyDescent="0.25">
      <c r="A36" s="72"/>
      <c r="B36" s="72"/>
      <c r="C36" s="72"/>
      <c r="D36" s="72"/>
    </row>
    <row r="37" spans="1:4" ht="13.5" thickBot="1" x14ac:dyDescent="0.25">
      <c r="A37" s="73"/>
      <c r="B37" s="50" t="s">
        <v>9</v>
      </c>
      <c r="C37" s="50"/>
      <c r="D37" s="74" t="s">
        <v>8</v>
      </c>
    </row>
    <row r="38" spans="1:4" ht="13.5" customHeight="1" thickBot="1" x14ac:dyDescent="0.25">
      <c r="A38" s="49" t="s">
        <v>7</v>
      </c>
      <c r="B38" s="75">
        <f>C5</f>
        <v>1016</v>
      </c>
      <c r="C38" s="76" t="s">
        <v>0</v>
      </c>
      <c r="D38" s="77">
        <f>D33</f>
        <v>1710.8668300000004</v>
      </c>
    </row>
    <row r="39" spans="1:4" ht="13.5" customHeight="1" thickBot="1" x14ac:dyDescent="0.25">
      <c r="A39" s="49" t="s">
        <v>6</v>
      </c>
      <c r="B39" s="50">
        <f>SUM(B40:B45)</f>
        <v>0.11</v>
      </c>
      <c r="C39" s="76"/>
      <c r="D39" s="51">
        <f>SUM(D40:D45)</f>
        <v>-0.43321000000000004</v>
      </c>
    </row>
    <row r="40" spans="1:4" ht="13.5" customHeight="1" x14ac:dyDescent="0.2">
      <c r="A40" s="60" t="s">
        <v>5</v>
      </c>
      <c r="B40" s="61"/>
      <c r="C40" s="78"/>
      <c r="D40" s="62"/>
    </row>
    <row r="41" spans="1:4" ht="13.5" customHeight="1" x14ac:dyDescent="0.2">
      <c r="A41" s="59"/>
      <c r="B41" s="57"/>
      <c r="C41" s="79"/>
      <c r="D41" s="58"/>
    </row>
    <row r="42" spans="1:4" ht="13.5" customHeight="1" x14ac:dyDescent="0.25">
      <c r="A42" s="56" t="s">
        <v>4</v>
      </c>
      <c r="B42" s="57"/>
      <c r="C42" s="79"/>
      <c r="D42" s="58"/>
    </row>
    <row r="43" spans="1:4" ht="13.5" customHeight="1" x14ac:dyDescent="0.2">
      <c r="A43" s="80" t="s">
        <v>3</v>
      </c>
      <c r="B43" s="64">
        <v>0.11</v>
      </c>
      <c r="C43" s="81"/>
      <c r="D43" s="65">
        <v>0.32600000000000001</v>
      </c>
    </row>
    <row r="44" spans="1:4" ht="13.5" customHeight="1" x14ac:dyDescent="0.2">
      <c r="A44" s="80" t="s">
        <v>2</v>
      </c>
      <c r="B44" s="64">
        <v>0</v>
      </c>
      <c r="C44" s="81"/>
      <c r="D44" s="65">
        <v>-0.75921000000000005</v>
      </c>
    </row>
    <row r="45" spans="1:4" ht="13.5" customHeight="1" thickBot="1" x14ac:dyDescent="0.25">
      <c r="A45" s="66"/>
      <c r="B45" s="67"/>
      <c r="C45" s="82"/>
      <c r="D45" s="68"/>
    </row>
    <row r="46" spans="1:4" ht="13.5" customHeight="1" thickBot="1" x14ac:dyDescent="0.25">
      <c r="A46" s="49" t="s">
        <v>1</v>
      </c>
      <c r="B46" s="75">
        <f>SUM(B38:B39)</f>
        <v>1016.11</v>
      </c>
      <c r="C46" s="76" t="s">
        <v>0</v>
      </c>
      <c r="D46" s="77">
        <f>SUM(D38:D39)</f>
        <v>1710.4336200000005</v>
      </c>
    </row>
  </sheetData>
  <mergeCells count="2">
    <mergeCell ref="A1:D1"/>
    <mergeCell ref="A35:D3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FRR - 30.6.2013 </vt:lpstr>
      <vt:lpstr>FS - 30. 6. 2013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Punčochářová Veronika</dc:creator>
  <cp:lastModifiedBy>Pojarová Jitka</cp:lastModifiedBy>
  <dcterms:created xsi:type="dcterms:W3CDTF">2013-07-29T14:37:18Z</dcterms:created>
  <dcterms:modified xsi:type="dcterms:W3CDTF">2013-08-20T13:04:56Z</dcterms:modified>
</cp:coreProperties>
</file>