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13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71" i="1" l="1"/>
  <c r="K70" i="1"/>
  <c r="J70" i="1"/>
  <c r="K65" i="1"/>
  <c r="J65" i="1"/>
  <c r="E65" i="1"/>
  <c r="K47" i="1"/>
  <c r="J47" i="1"/>
  <c r="K35" i="1"/>
  <c r="J35" i="1"/>
  <c r="E35" i="1"/>
  <c r="K30" i="1"/>
  <c r="J30" i="1"/>
  <c r="E30" i="1"/>
  <c r="J24" i="1"/>
  <c r="E24" i="1"/>
  <c r="J21" i="1"/>
  <c r="E21" i="1"/>
  <c r="K10" i="1"/>
  <c r="K71" i="1" s="1"/>
  <c r="J10" i="1"/>
  <c r="J71" i="1" s="1"/>
  <c r="F10" i="1"/>
  <c r="F71" i="1" s="1"/>
  <c r="E10" i="1"/>
  <c r="E71" i="1" s="1"/>
  <c r="E73" i="1" l="1"/>
  <c r="J73" i="1"/>
</calcChain>
</file>

<file path=xl/sharedStrings.xml><?xml version="1.0" encoding="utf-8"?>
<sst xmlns="http://schemas.openxmlformats.org/spreadsheetml/2006/main" count="108" uniqueCount="68">
  <si>
    <t>Přehled rozpočtových opatření k 30. 06. 2013 - RO č. 1/13 - č. 9/13   v tis. Kč</t>
  </si>
  <si>
    <t>Příjmy</t>
  </si>
  <si>
    <t>pozn.</t>
  </si>
  <si>
    <t>Výdaje</t>
  </si>
  <si>
    <t>Usnesení</t>
  </si>
  <si>
    <t>č . RO</t>
  </si>
  <si>
    <t>odd §</t>
  </si>
  <si>
    <t xml:space="preserve">Pol. </t>
  </si>
  <si>
    <t>Částka</t>
  </si>
  <si>
    <t>Pol.</t>
  </si>
  <si>
    <t>RMO č. 11/13</t>
  </si>
  <si>
    <t>1/13</t>
  </si>
  <si>
    <t>z 13. 2. 2013</t>
  </si>
  <si>
    <t xml:space="preserve"> součet</t>
  </si>
  <si>
    <t>ZMO č. 18/13</t>
  </si>
  <si>
    <t>2/13</t>
  </si>
  <si>
    <t>FRR</t>
  </si>
  <si>
    <t>3319-6409</t>
  </si>
  <si>
    <t>5…,6…</t>
  </si>
  <si>
    <t>z 26.3.13</t>
  </si>
  <si>
    <t>SF</t>
  </si>
  <si>
    <t>516.</t>
  </si>
  <si>
    <t>51..</t>
  </si>
  <si>
    <t>součet</t>
  </si>
  <si>
    <t>ZMO č. 19/13</t>
  </si>
  <si>
    <t>3/13</t>
  </si>
  <si>
    <t>FRR -knihovna</t>
  </si>
  <si>
    <t>ZMO č. 20/13</t>
  </si>
  <si>
    <t>4/13</t>
  </si>
  <si>
    <t>0000</t>
  </si>
  <si>
    <t>volby</t>
  </si>
  <si>
    <t>5…</t>
  </si>
  <si>
    <t>referend.</t>
  </si>
  <si>
    <t>RMO č.66 /13</t>
  </si>
  <si>
    <t>5/13</t>
  </si>
  <si>
    <t>z 24.4.13</t>
  </si>
  <si>
    <t>612.</t>
  </si>
  <si>
    <t>ZMO č.33/13</t>
  </si>
  <si>
    <t>6/13</t>
  </si>
  <si>
    <t>z 25. 6. 13</t>
  </si>
  <si>
    <t>dotace</t>
  </si>
  <si>
    <t>53..,63..</t>
  </si>
  <si>
    <t>bude zapoj. po schválení v orgánech města</t>
  </si>
  <si>
    <t>RMO č.74 /13</t>
  </si>
  <si>
    <t>7/13</t>
  </si>
  <si>
    <t>z 15.5.13</t>
  </si>
  <si>
    <t>ZMO č. 32/13</t>
  </si>
  <si>
    <t>8/13</t>
  </si>
  <si>
    <t>SPOD</t>
  </si>
  <si>
    <t>50..</t>
  </si>
  <si>
    <t>z 25.6.13</t>
  </si>
  <si>
    <t>3421</t>
  </si>
  <si>
    <t>Lesy a. s.</t>
  </si>
  <si>
    <t>náhr.SPOD</t>
  </si>
  <si>
    <t>Koter.+cyklost.</t>
  </si>
  <si>
    <t>VHP</t>
  </si>
  <si>
    <t>září 2013</t>
  </si>
  <si>
    <t>RMO č.96 /13</t>
  </si>
  <si>
    <t>9/13</t>
  </si>
  <si>
    <t>z 5.6.13</t>
  </si>
  <si>
    <t>CELKEM:</t>
  </si>
  <si>
    <t>SUMA Příjmy:</t>
  </si>
  <si>
    <t>včetně Financ.</t>
  </si>
  <si>
    <t>SUMA Výdaje:</t>
  </si>
  <si>
    <t xml:space="preserve">zpracovala:  </t>
  </si>
  <si>
    <t>Kvíderová</t>
  </si>
  <si>
    <t xml:space="preserve"> </t>
  </si>
  <si>
    <t>v Plzni dne 30. 6.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</si>
</sst>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8"/>
      <color indexed="12"/>
      <name val="Times New Roman"/>
      <family val="1"/>
    </font>
    <font>
      <b/>
      <sz val="10"/>
      <name val="Times New Roman"/>
      <family val="1"/>
      <charset val="238"/>
    </font>
    <font>
      <b/>
      <sz val="10"/>
      <color rgb="FF0070C0"/>
      <name val="Times New Roman"/>
      <family val="1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</font>
    <font>
      <sz val="10"/>
      <name val="Arial"/>
      <family val="2"/>
      <charset val="238"/>
    </font>
    <font>
      <b/>
      <sz val="8"/>
      <name val="Times New Roman"/>
      <family val="1"/>
    </font>
    <font>
      <sz val="10"/>
      <color indexed="12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theme="3" tint="0.39997558519241921"/>
      <name val="Times New Roman"/>
      <family val="1"/>
    </font>
    <font>
      <b/>
      <sz val="8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theme="4" tint="-0.249977111117893"/>
      <name val="Times New Roman"/>
      <family val="1"/>
    </font>
    <font>
      <b/>
      <sz val="8"/>
      <color theme="4" tint="-0.249977111117893"/>
      <name val="Times New Roman"/>
      <family val="1"/>
    </font>
    <font>
      <sz val="10"/>
      <color theme="4" tint="-0.249977111117893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6" fillId="0" borderId="7" xfId="0" applyFont="1" applyBorder="1" applyAlignment="1">
      <alignment horizontal="right"/>
    </xf>
    <xf numFmtId="49" fontId="5" fillId="0" borderId="8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5" fillId="0" borderId="10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3" fontId="12" fillId="0" borderId="0" xfId="0" applyNumberFormat="1" applyFont="1" applyBorder="1"/>
    <xf numFmtId="3" fontId="1" fillId="0" borderId="0" xfId="0" applyNumberFormat="1" applyFont="1" applyBorder="1"/>
    <xf numFmtId="164" fontId="1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11" fillId="0" borderId="11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49" fontId="5" fillId="0" borderId="1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164" fontId="1" fillId="0" borderId="1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3" fontId="12" fillId="0" borderId="15" xfId="0" applyNumberFormat="1" applyFont="1" applyBorder="1"/>
    <xf numFmtId="3" fontId="1" fillId="0" borderId="15" xfId="0" applyNumberFormat="1" applyFont="1" applyBorder="1"/>
    <xf numFmtId="164" fontId="1" fillId="0" borderId="8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49" fontId="9" fillId="0" borderId="11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164" fontId="16" fillId="0" borderId="10" xfId="0" applyNumberFormat="1" applyFont="1" applyBorder="1" applyAlignment="1">
      <alignment horizontal="right"/>
    </xf>
    <xf numFmtId="0" fontId="17" fillId="0" borderId="0" xfId="0" applyFont="1"/>
    <xf numFmtId="164" fontId="18" fillId="0" borderId="0" xfId="0" applyNumberFormat="1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19" fillId="0" borderId="15" xfId="0" applyNumberFormat="1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12" xfId="0" applyFont="1" applyBorder="1" applyAlignment="1">
      <alignment horizontal="left"/>
    </xf>
    <xf numFmtId="3" fontId="20" fillId="0" borderId="15" xfId="0" applyNumberFormat="1" applyFont="1" applyBorder="1"/>
    <xf numFmtId="164" fontId="21" fillId="0" borderId="12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9" xfId="0" applyFont="1" applyBorder="1" applyAlignment="1">
      <alignment horizontal="left"/>
    </xf>
    <xf numFmtId="3" fontId="20" fillId="0" borderId="0" xfId="0" applyNumberFormat="1" applyFont="1" applyBorder="1"/>
    <xf numFmtId="164" fontId="21" fillId="0" borderId="9" xfId="0" applyNumberFormat="1" applyFont="1" applyBorder="1" applyAlignment="1">
      <alignment horizontal="right"/>
    </xf>
    <xf numFmtId="0" fontId="15" fillId="0" borderId="10" xfId="0" applyFont="1" applyBorder="1"/>
    <xf numFmtId="164" fontId="12" fillId="0" borderId="0" xfId="0" applyNumberFormat="1" applyFont="1" applyBorder="1" applyAlignment="1">
      <alignment horizontal="right"/>
    </xf>
    <xf numFmtId="164" fontId="12" fillId="0" borderId="9" xfId="0" applyNumberFormat="1" applyFont="1" applyBorder="1" applyAlignment="1">
      <alignment horizontal="right"/>
    </xf>
    <xf numFmtId="49" fontId="22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18" fillId="0" borderId="2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23" fillId="0" borderId="3" xfId="0" applyNumberFormat="1" applyFont="1" applyBorder="1" applyAlignment="1">
      <alignment horizontal="right"/>
    </xf>
    <xf numFmtId="164" fontId="16" fillId="0" borderId="6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164" fontId="25" fillId="0" borderId="9" xfId="0" applyNumberFormat="1" applyFont="1" applyBorder="1" applyAlignment="1">
      <alignment horizontal="right"/>
    </xf>
    <xf numFmtId="49" fontId="22" fillId="0" borderId="1" xfId="0" applyNumberFormat="1" applyFont="1" applyBorder="1" applyAlignment="1">
      <alignment horizontal="right"/>
    </xf>
    <xf numFmtId="164" fontId="26" fillId="0" borderId="3" xfId="0" applyNumberFormat="1" applyFont="1" applyBorder="1" applyAlignment="1">
      <alignment horizontal="right"/>
    </xf>
    <xf numFmtId="164" fontId="26" fillId="0" borderId="6" xfId="0" applyNumberFormat="1" applyFont="1" applyBorder="1" applyAlignment="1">
      <alignment horizontal="right"/>
    </xf>
    <xf numFmtId="164" fontId="27" fillId="0" borderId="2" xfId="0" applyNumberFormat="1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0" fontId="28" fillId="0" borderId="6" xfId="0" applyFont="1" applyBorder="1" applyAlignment="1">
      <alignment horizontal="right"/>
    </xf>
    <xf numFmtId="49" fontId="12" fillId="0" borderId="10" xfId="0" applyNumberFormat="1" applyFont="1" applyBorder="1" applyAlignment="1">
      <alignment horizontal="right"/>
    </xf>
    <xf numFmtId="164" fontId="16" fillId="0" borderId="9" xfId="0" applyNumberFormat="1" applyFont="1" applyBorder="1" applyAlignment="1">
      <alignment horizontal="right"/>
    </xf>
    <xf numFmtId="49" fontId="22" fillId="0" borderId="10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49" fontId="5" fillId="0" borderId="16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1" fillId="0" borderId="7" xfId="0" applyFont="1" applyBorder="1"/>
    <xf numFmtId="0" fontId="1" fillId="0" borderId="15" xfId="0" applyFont="1" applyBorder="1"/>
    <xf numFmtId="0" fontId="29" fillId="0" borderId="15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29" fillId="0" borderId="16" xfId="0" applyFont="1" applyBorder="1"/>
    <xf numFmtId="0" fontId="1" fillId="0" borderId="14" xfId="0" applyFont="1" applyBorder="1"/>
    <xf numFmtId="164" fontId="29" fillId="0" borderId="16" xfId="0" applyNumberFormat="1" applyFont="1" applyBorder="1"/>
    <xf numFmtId="0" fontId="1" fillId="0" borderId="16" xfId="0" applyFont="1" applyBorder="1" applyAlignment="1">
      <alignment horizontal="left"/>
    </xf>
    <xf numFmtId="164" fontId="29" fillId="0" borderId="13" xfId="0" applyNumberFormat="1" applyFont="1" applyBorder="1"/>
    <xf numFmtId="0" fontId="1" fillId="0" borderId="0" xfId="0" applyFont="1"/>
    <xf numFmtId="0" fontId="30" fillId="0" borderId="0" xfId="0" applyFont="1"/>
    <xf numFmtId="0" fontId="5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15" fillId="0" borderId="13" xfId="0" applyNumberFormat="1" applyFon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4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view="pageLayout" topLeftCell="A43" zoomScaleNormal="100" workbookViewId="0">
      <selection activeCell="E46" sqref="E46"/>
    </sheetView>
  </sheetViews>
  <sheetFormatPr defaultRowHeight="15" x14ac:dyDescent="0.25"/>
  <cols>
    <col min="1" max="1" width="10.7109375" customWidth="1"/>
    <col min="2" max="2" width="7.85546875" customWidth="1"/>
    <col min="3" max="3" width="7.7109375" customWidth="1"/>
    <col min="4" max="4" width="7.5703125" customWidth="1"/>
    <col min="5" max="5" width="7.42578125" customWidth="1"/>
    <col min="6" max="6" width="2.42578125" customWidth="1"/>
    <col min="8" max="8" width="7.42578125" customWidth="1"/>
    <col min="9" max="9" width="7.5703125" customWidth="1"/>
    <col min="10" max="11" width="8" customWidth="1"/>
    <col min="257" max="257" width="10.7109375" customWidth="1"/>
    <col min="258" max="258" width="7.85546875" customWidth="1"/>
    <col min="259" max="259" width="7.7109375" customWidth="1"/>
    <col min="260" max="260" width="7.5703125" customWidth="1"/>
    <col min="261" max="261" width="7.42578125" customWidth="1"/>
    <col min="262" max="262" width="2.42578125" customWidth="1"/>
    <col min="264" max="264" width="7.42578125" customWidth="1"/>
    <col min="265" max="265" width="7.5703125" customWidth="1"/>
    <col min="266" max="267" width="8" customWidth="1"/>
    <col min="513" max="513" width="10.7109375" customWidth="1"/>
    <col min="514" max="514" width="7.85546875" customWidth="1"/>
    <col min="515" max="515" width="7.7109375" customWidth="1"/>
    <col min="516" max="516" width="7.5703125" customWidth="1"/>
    <col min="517" max="517" width="7.42578125" customWidth="1"/>
    <col min="518" max="518" width="2.42578125" customWidth="1"/>
    <col min="520" max="520" width="7.42578125" customWidth="1"/>
    <col min="521" max="521" width="7.5703125" customWidth="1"/>
    <col min="522" max="523" width="8" customWidth="1"/>
    <col min="769" max="769" width="10.7109375" customWidth="1"/>
    <col min="770" max="770" width="7.85546875" customWidth="1"/>
    <col min="771" max="771" width="7.7109375" customWidth="1"/>
    <col min="772" max="772" width="7.5703125" customWidth="1"/>
    <col min="773" max="773" width="7.42578125" customWidth="1"/>
    <col min="774" max="774" width="2.42578125" customWidth="1"/>
    <col min="776" max="776" width="7.42578125" customWidth="1"/>
    <col min="777" max="777" width="7.5703125" customWidth="1"/>
    <col min="778" max="779" width="8" customWidth="1"/>
    <col min="1025" max="1025" width="10.7109375" customWidth="1"/>
    <col min="1026" max="1026" width="7.85546875" customWidth="1"/>
    <col min="1027" max="1027" width="7.7109375" customWidth="1"/>
    <col min="1028" max="1028" width="7.5703125" customWidth="1"/>
    <col min="1029" max="1029" width="7.42578125" customWidth="1"/>
    <col min="1030" max="1030" width="2.42578125" customWidth="1"/>
    <col min="1032" max="1032" width="7.42578125" customWidth="1"/>
    <col min="1033" max="1033" width="7.5703125" customWidth="1"/>
    <col min="1034" max="1035" width="8" customWidth="1"/>
    <col min="1281" max="1281" width="10.7109375" customWidth="1"/>
    <col min="1282" max="1282" width="7.85546875" customWidth="1"/>
    <col min="1283" max="1283" width="7.7109375" customWidth="1"/>
    <col min="1284" max="1284" width="7.5703125" customWidth="1"/>
    <col min="1285" max="1285" width="7.42578125" customWidth="1"/>
    <col min="1286" max="1286" width="2.42578125" customWidth="1"/>
    <col min="1288" max="1288" width="7.42578125" customWidth="1"/>
    <col min="1289" max="1289" width="7.5703125" customWidth="1"/>
    <col min="1290" max="1291" width="8" customWidth="1"/>
    <col min="1537" max="1537" width="10.7109375" customWidth="1"/>
    <col min="1538" max="1538" width="7.85546875" customWidth="1"/>
    <col min="1539" max="1539" width="7.7109375" customWidth="1"/>
    <col min="1540" max="1540" width="7.5703125" customWidth="1"/>
    <col min="1541" max="1541" width="7.42578125" customWidth="1"/>
    <col min="1542" max="1542" width="2.42578125" customWidth="1"/>
    <col min="1544" max="1544" width="7.42578125" customWidth="1"/>
    <col min="1545" max="1545" width="7.5703125" customWidth="1"/>
    <col min="1546" max="1547" width="8" customWidth="1"/>
    <col min="1793" max="1793" width="10.7109375" customWidth="1"/>
    <col min="1794" max="1794" width="7.85546875" customWidth="1"/>
    <col min="1795" max="1795" width="7.7109375" customWidth="1"/>
    <col min="1796" max="1796" width="7.5703125" customWidth="1"/>
    <col min="1797" max="1797" width="7.42578125" customWidth="1"/>
    <col min="1798" max="1798" width="2.42578125" customWidth="1"/>
    <col min="1800" max="1800" width="7.42578125" customWidth="1"/>
    <col min="1801" max="1801" width="7.5703125" customWidth="1"/>
    <col min="1802" max="1803" width="8" customWidth="1"/>
    <col min="2049" max="2049" width="10.7109375" customWidth="1"/>
    <col min="2050" max="2050" width="7.85546875" customWidth="1"/>
    <col min="2051" max="2051" width="7.7109375" customWidth="1"/>
    <col min="2052" max="2052" width="7.5703125" customWidth="1"/>
    <col min="2053" max="2053" width="7.42578125" customWidth="1"/>
    <col min="2054" max="2054" width="2.42578125" customWidth="1"/>
    <col min="2056" max="2056" width="7.42578125" customWidth="1"/>
    <col min="2057" max="2057" width="7.5703125" customWidth="1"/>
    <col min="2058" max="2059" width="8" customWidth="1"/>
    <col min="2305" max="2305" width="10.7109375" customWidth="1"/>
    <col min="2306" max="2306" width="7.85546875" customWidth="1"/>
    <col min="2307" max="2307" width="7.7109375" customWidth="1"/>
    <col min="2308" max="2308" width="7.5703125" customWidth="1"/>
    <col min="2309" max="2309" width="7.42578125" customWidth="1"/>
    <col min="2310" max="2310" width="2.42578125" customWidth="1"/>
    <col min="2312" max="2312" width="7.42578125" customWidth="1"/>
    <col min="2313" max="2313" width="7.5703125" customWidth="1"/>
    <col min="2314" max="2315" width="8" customWidth="1"/>
    <col min="2561" max="2561" width="10.7109375" customWidth="1"/>
    <col min="2562" max="2562" width="7.85546875" customWidth="1"/>
    <col min="2563" max="2563" width="7.7109375" customWidth="1"/>
    <col min="2564" max="2564" width="7.5703125" customWidth="1"/>
    <col min="2565" max="2565" width="7.42578125" customWidth="1"/>
    <col min="2566" max="2566" width="2.42578125" customWidth="1"/>
    <col min="2568" max="2568" width="7.42578125" customWidth="1"/>
    <col min="2569" max="2569" width="7.5703125" customWidth="1"/>
    <col min="2570" max="2571" width="8" customWidth="1"/>
    <col min="2817" max="2817" width="10.7109375" customWidth="1"/>
    <col min="2818" max="2818" width="7.85546875" customWidth="1"/>
    <col min="2819" max="2819" width="7.7109375" customWidth="1"/>
    <col min="2820" max="2820" width="7.5703125" customWidth="1"/>
    <col min="2821" max="2821" width="7.42578125" customWidth="1"/>
    <col min="2822" max="2822" width="2.42578125" customWidth="1"/>
    <col min="2824" max="2824" width="7.42578125" customWidth="1"/>
    <col min="2825" max="2825" width="7.5703125" customWidth="1"/>
    <col min="2826" max="2827" width="8" customWidth="1"/>
    <col min="3073" max="3073" width="10.7109375" customWidth="1"/>
    <col min="3074" max="3074" width="7.85546875" customWidth="1"/>
    <col min="3075" max="3075" width="7.7109375" customWidth="1"/>
    <col min="3076" max="3076" width="7.5703125" customWidth="1"/>
    <col min="3077" max="3077" width="7.42578125" customWidth="1"/>
    <col min="3078" max="3078" width="2.42578125" customWidth="1"/>
    <col min="3080" max="3080" width="7.42578125" customWidth="1"/>
    <col min="3081" max="3081" width="7.5703125" customWidth="1"/>
    <col min="3082" max="3083" width="8" customWidth="1"/>
    <col min="3329" max="3329" width="10.7109375" customWidth="1"/>
    <col min="3330" max="3330" width="7.85546875" customWidth="1"/>
    <col min="3331" max="3331" width="7.7109375" customWidth="1"/>
    <col min="3332" max="3332" width="7.5703125" customWidth="1"/>
    <col min="3333" max="3333" width="7.42578125" customWidth="1"/>
    <col min="3334" max="3334" width="2.42578125" customWidth="1"/>
    <col min="3336" max="3336" width="7.42578125" customWidth="1"/>
    <col min="3337" max="3337" width="7.5703125" customWidth="1"/>
    <col min="3338" max="3339" width="8" customWidth="1"/>
    <col min="3585" max="3585" width="10.7109375" customWidth="1"/>
    <col min="3586" max="3586" width="7.85546875" customWidth="1"/>
    <col min="3587" max="3587" width="7.7109375" customWidth="1"/>
    <col min="3588" max="3588" width="7.5703125" customWidth="1"/>
    <col min="3589" max="3589" width="7.42578125" customWidth="1"/>
    <col min="3590" max="3590" width="2.42578125" customWidth="1"/>
    <col min="3592" max="3592" width="7.42578125" customWidth="1"/>
    <col min="3593" max="3593" width="7.5703125" customWidth="1"/>
    <col min="3594" max="3595" width="8" customWidth="1"/>
    <col min="3841" max="3841" width="10.7109375" customWidth="1"/>
    <col min="3842" max="3842" width="7.85546875" customWidth="1"/>
    <col min="3843" max="3843" width="7.7109375" customWidth="1"/>
    <col min="3844" max="3844" width="7.5703125" customWidth="1"/>
    <col min="3845" max="3845" width="7.42578125" customWidth="1"/>
    <col min="3846" max="3846" width="2.42578125" customWidth="1"/>
    <col min="3848" max="3848" width="7.42578125" customWidth="1"/>
    <col min="3849" max="3849" width="7.5703125" customWidth="1"/>
    <col min="3850" max="3851" width="8" customWidth="1"/>
    <col min="4097" max="4097" width="10.7109375" customWidth="1"/>
    <col min="4098" max="4098" width="7.85546875" customWidth="1"/>
    <col min="4099" max="4099" width="7.7109375" customWidth="1"/>
    <col min="4100" max="4100" width="7.5703125" customWidth="1"/>
    <col min="4101" max="4101" width="7.42578125" customWidth="1"/>
    <col min="4102" max="4102" width="2.42578125" customWidth="1"/>
    <col min="4104" max="4104" width="7.42578125" customWidth="1"/>
    <col min="4105" max="4105" width="7.5703125" customWidth="1"/>
    <col min="4106" max="4107" width="8" customWidth="1"/>
    <col min="4353" max="4353" width="10.7109375" customWidth="1"/>
    <col min="4354" max="4354" width="7.85546875" customWidth="1"/>
    <col min="4355" max="4355" width="7.7109375" customWidth="1"/>
    <col min="4356" max="4356" width="7.5703125" customWidth="1"/>
    <col min="4357" max="4357" width="7.42578125" customWidth="1"/>
    <col min="4358" max="4358" width="2.42578125" customWidth="1"/>
    <col min="4360" max="4360" width="7.42578125" customWidth="1"/>
    <col min="4361" max="4361" width="7.5703125" customWidth="1"/>
    <col min="4362" max="4363" width="8" customWidth="1"/>
    <col min="4609" max="4609" width="10.7109375" customWidth="1"/>
    <col min="4610" max="4610" width="7.85546875" customWidth="1"/>
    <col min="4611" max="4611" width="7.7109375" customWidth="1"/>
    <col min="4612" max="4612" width="7.5703125" customWidth="1"/>
    <col min="4613" max="4613" width="7.42578125" customWidth="1"/>
    <col min="4614" max="4614" width="2.42578125" customWidth="1"/>
    <col min="4616" max="4616" width="7.42578125" customWidth="1"/>
    <col min="4617" max="4617" width="7.5703125" customWidth="1"/>
    <col min="4618" max="4619" width="8" customWidth="1"/>
    <col min="4865" max="4865" width="10.7109375" customWidth="1"/>
    <col min="4866" max="4866" width="7.85546875" customWidth="1"/>
    <col min="4867" max="4867" width="7.7109375" customWidth="1"/>
    <col min="4868" max="4868" width="7.5703125" customWidth="1"/>
    <col min="4869" max="4869" width="7.42578125" customWidth="1"/>
    <col min="4870" max="4870" width="2.42578125" customWidth="1"/>
    <col min="4872" max="4872" width="7.42578125" customWidth="1"/>
    <col min="4873" max="4873" width="7.5703125" customWidth="1"/>
    <col min="4874" max="4875" width="8" customWidth="1"/>
    <col min="5121" max="5121" width="10.7109375" customWidth="1"/>
    <col min="5122" max="5122" width="7.85546875" customWidth="1"/>
    <col min="5123" max="5123" width="7.7109375" customWidth="1"/>
    <col min="5124" max="5124" width="7.5703125" customWidth="1"/>
    <col min="5125" max="5125" width="7.42578125" customWidth="1"/>
    <col min="5126" max="5126" width="2.42578125" customWidth="1"/>
    <col min="5128" max="5128" width="7.42578125" customWidth="1"/>
    <col min="5129" max="5129" width="7.5703125" customWidth="1"/>
    <col min="5130" max="5131" width="8" customWidth="1"/>
    <col min="5377" max="5377" width="10.7109375" customWidth="1"/>
    <col min="5378" max="5378" width="7.85546875" customWidth="1"/>
    <col min="5379" max="5379" width="7.7109375" customWidth="1"/>
    <col min="5380" max="5380" width="7.5703125" customWidth="1"/>
    <col min="5381" max="5381" width="7.42578125" customWidth="1"/>
    <col min="5382" max="5382" width="2.42578125" customWidth="1"/>
    <col min="5384" max="5384" width="7.42578125" customWidth="1"/>
    <col min="5385" max="5385" width="7.5703125" customWidth="1"/>
    <col min="5386" max="5387" width="8" customWidth="1"/>
    <col min="5633" max="5633" width="10.7109375" customWidth="1"/>
    <col min="5634" max="5634" width="7.85546875" customWidth="1"/>
    <col min="5635" max="5635" width="7.7109375" customWidth="1"/>
    <col min="5636" max="5636" width="7.5703125" customWidth="1"/>
    <col min="5637" max="5637" width="7.42578125" customWidth="1"/>
    <col min="5638" max="5638" width="2.42578125" customWidth="1"/>
    <col min="5640" max="5640" width="7.42578125" customWidth="1"/>
    <col min="5641" max="5641" width="7.5703125" customWidth="1"/>
    <col min="5642" max="5643" width="8" customWidth="1"/>
    <col min="5889" max="5889" width="10.7109375" customWidth="1"/>
    <col min="5890" max="5890" width="7.85546875" customWidth="1"/>
    <col min="5891" max="5891" width="7.7109375" customWidth="1"/>
    <col min="5892" max="5892" width="7.5703125" customWidth="1"/>
    <col min="5893" max="5893" width="7.42578125" customWidth="1"/>
    <col min="5894" max="5894" width="2.42578125" customWidth="1"/>
    <col min="5896" max="5896" width="7.42578125" customWidth="1"/>
    <col min="5897" max="5897" width="7.5703125" customWidth="1"/>
    <col min="5898" max="5899" width="8" customWidth="1"/>
    <col min="6145" max="6145" width="10.7109375" customWidth="1"/>
    <col min="6146" max="6146" width="7.85546875" customWidth="1"/>
    <col min="6147" max="6147" width="7.7109375" customWidth="1"/>
    <col min="6148" max="6148" width="7.5703125" customWidth="1"/>
    <col min="6149" max="6149" width="7.42578125" customWidth="1"/>
    <col min="6150" max="6150" width="2.42578125" customWidth="1"/>
    <col min="6152" max="6152" width="7.42578125" customWidth="1"/>
    <col min="6153" max="6153" width="7.5703125" customWidth="1"/>
    <col min="6154" max="6155" width="8" customWidth="1"/>
    <col min="6401" max="6401" width="10.7109375" customWidth="1"/>
    <col min="6402" max="6402" width="7.85546875" customWidth="1"/>
    <col min="6403" max="6403" width="7.7109375" customWidth="1"/>
    <col min="6404" max="6404" width="7.5703125" customWidth="1"/>
    <col min="6405" max="6405" width="7.42578125" customWidth="1"/>
    <col min="6406" max="6406" width="2.42578125" customWidth="1"/>
    <col min="6408" max="6408" width="7.42578125" customWidth="1"/>
    <col min="6409" max="6409" width="7.5703125" customWidth="1"/>
    <col min="6410" max="6411" width="8" customWidth="1"/>
    <col min="6657" max="6657" width="10.7109375" customWidth="1"/>
    <col min="6658" max="6658" width="7.85546875" customWidth="1"/>
    <col min="6659" max="6659" width="7.7109375" customWidth="1"/>
    <col min="6660" max="6660" width="7.5703125" customWidth="1"/>
    <col min="6661" max="6661" width="7.42578125" customWidth="1"/>
    <col min="6662" max="6662" width="2.42578125" customWidth="1"/>
    <col min="6664" max="6664" width="7.42578125" customWidth="1"/>
    <col min="6665" max="6665" width="7.5703125" customWidth="1"/>
    <col min="6666" max="6667" width="8" customWidth="1"/>
    <col min="6913" max="6913" width="10.7109375" customWidth="1"/>
    <col min="6914" max="6914" width="7.85546875" customWidth="1"/>
    <col min="6915" max="6915" width="7.7109375" customWidth="1"/>
    <col min="6916" max="6916" width="7.5703125" customWidth="1"/>
    <col min="6917" max="6917" width="7.42578125" customWidth="1"/>
    <col min="6918" max="6918" width="2.42578125" customWidth="1"/>
    <col min="6920" max="6920" width="7.42578125" customWidth="1"/>
    <col min="6921" max="6921" width="7.5703125" customWidth="1"/>
    <col min="6922" max="6923" width="8" customWidth="1"/>
    <col min="7169" max="7169" width="10.7109375" customWidth="1"/>
    <col min="7170" max="7170" width="7.85546875" customWidth="1"/>
    <col min="7171" max="7171" width="7.7109375" customWidth="1"/>
    <col min="7172" max="7172" width="7.5703125" customWidth="1"/>
    <col min="7173" max="7173" width="7.42578125" customWidth="1"/>
    <col min="7174" max="7174" width="2.42578125" customWidth="1"/>
    <col min="7176" max="7176" width="7.42578125" customWidth="1"/>
    <col min="7177" max="7177" width="7.5703125" customWidth="1"/>
    <col min="7178" max="7179" width="8" customWidth="1"/>
    <col min="7425" max="7425" width="10.7109375" customWidth="1"/>
    <col min="7426" max="7426" width="7.85546875" customWidth="1"/>
    <col min="7427" max="7427" width="7.7109375" customWidth="1"/>
    <col min="7428" max="7428" width="7.5703125" customWidth="1"/>
    <col min="7429" max="7429" width="7.42578125" customWidth="1"/>
    <col min="7430" max="7430" width="2.42578125" customWidth="1"/>
    <col min="7432" max="7432" width="7.42578125" customWidth="1"/>
    <col min="7433" max="7433" width="7.5703125" customWidth="1"/>
    <col min="7434" max="7435" width="8" customWidth="1"/>
    <col min="7681" max="7681" width="10.7109375" customWidth="1"/>
    <col min="7682" max="7682" width="7.85546875" customWidth="1"/>
    <col min="7683" max="7683" width="7.7109375" customWidth="1"/>
    <col min="7684" max="7684" width="7.5703125" customWidth="1"/>
    <col min="7685" max="7685" width="7.42578125" customWidth="1"/>
    <col min="7686" max="7686" width="2.42578125" customWidth="1"/>
    <col min="7688" max="7688" width="7.42578125" customWidth="1"/>
    <col min="7689" max="7689" width="7.5703125" customWidth="1"/>
    <col min="7690" max="7691" width="8" customWidth="1"/>
    <col min="7937" max="7937" width="10.7109375" customWidth="1"/>
    <col min="7938" max="7938" width="7.85546875" customWidth="1"/>
    <col min="7939" max="7939" width="7.7109375" customWidth="1"/>
    <col min="7940" max="7940" width="7.5703125" customWidth="1"/>
    <col min="7941" max="7941" width="7.42578125" customWidth="1"/>
    <col min="7942" max="7942" width="2.42578125" customWidth="1"/>
    <col min="7944" max="7944" width="7.42578125" customWidth="1"/>
    <col min="7945" max="7945" width="7.5703125" customWidth="1"/>
    <col min="7946" max="7947" width="8" customWidth="1"/>
    <col min="8193" max="8193" width="10.7109375" customWidth="1"/>
    <col min="8194" max="8194" width="7.85546875" customWidth="1"/>
    <col min="8195" max="8195" width="7.7109375" customWidth="1"/>
    <col min="8196" max="8196" width="7.5703125" customWidth="1"/>
    <col min="8197" max="8197" width="7.42578125" customWidth="1"/>
    <col min="8198" max="8198" width="2.42578125" customWidth="1"/>
    <col min="8200" max="8200" width="7.42578125" customWidth="1"/>
    <col min="8201" max="8201" width="7.5703125" customWidth="1"/>
    <col min="8202" max="8203" width="8" customWidth="1"/>
    <col min="8449" max="8449" width="10.7109375" customWidth="1"/>
    <col min="8450" max="8450" width="7.85546875" customWidth="1"/>
    <col min="8451" max="8451" width="7.7109375" customWidth="1"/>
    <col min="8452" max="8452" width="7.5703125" customWidth="1"/>
    <col min="8453" max="8453" width="7.42578125" customWidth="1"/>
    <col min="8454" max="8454" width="2.42578125" customWidth="1"/>
    <col min="8456" max="8456" width="7.42578125" customWidth="1"/>
    <col min="8457" max="8457" width="7.5703125" customWidth="1"/>
    <col min="8458" max="8459" width="8" customWidth="1"/>
    <col min="8705" max="8705" width="10.7109375" customWidth="1"/>
    <col min="8706" max="8706" width="7.85546875" customWidth="1"/>
    <col min="8707" max="8707" width="7.7109375" customWidth="1"/>
    <col min="8708" max="8708" width="7.5703125" customWidth="1"/>
    <col min="8709" max="8709" width="7.42578125" customWidth="1"/>
    <col min="8710" max="8710" width="2.42578125" customWidth="1"/>
    <col min="8712" max="8712" width="7.42578125" customWidth="1"/>
    <col min="8713" max="8713" width="7.5703125" customWidth="1"/>
    <col min="8714" max="8715" width="8" customWidth="1"/>
    <col min="8961" max="8961" width="10.7109375" customWidth="1"/>
    <col min="8962" max="8962" width="7.85546875" customWidth="1"/>
    <col min="8963" max="8963" width="7.7109375" customWidth="1"/>
    <col min="8964" max="8964" width="7.5703125" customWidth="1"/>
    <col min="8965" max="8965" width="7.42578125" customWidth="1"/>
    <col min="8966" max="8966" width="2.42578125" customWidth="1"/>
    <col min="8968" max="8968" width="7.42578125" customWidth="1"/>
    <col min="8969" max="8969" width="7.5703125" customWidth="1"/>
    <col min="8970" max="8971" width="8" customWidth="1"/>
    <col min="9217" max="9217" width="10.7109375" customWidth="1"/>
    <col min="9218" max="9218" width="7.85546875" customWidth="1"/>
    <col min="9219" max="9219" width="7.7109375" customWidth="1"/>
    <col min="9220" max="9220" width="7.5703125" customWidth="1"/>
    <col min="9221" max="9221" width="7.42578125" customWidth="1"/>
    <col min="9222" max="9222" width="2.42578125" customWidth="1"/>
    <col min="9224" max="9224" width="7.42578125" customWidth="1"/>
    <col min="9225" max="9225" width="7.5703125" customWidth="1"/>
    <col min="9226" max="9227" width="8" customWidth="1"/>
    <col min="9473" max="9473" width="10.7109375" customWidth="1"/>
    <col min="9474" max="9474" width="7.85546875" customWidth="1"/>
    <col min="9475" max="9475" width="7.7109375" customWidth="1"/>
    <col min="9476" max="9476" width="7.5703125" customWidth="1"/>
    <col min="9477" max="9477" width="7.42578125" customWidth="1"/>
    <col min="9478" max="9478" width="2.42578125" customWidth="1"/>
    <col min="9480" max="9480" width="7.42578125" customWidth="1"/>
    <col min="9481" max="9481" width="7.5703125" customWidth="1"/>
    <col min="9482" max="9483" width="8" customWidth="1"/>
    <col min="9729" max="9729" width="10.7109375" customWidth="1"/>
    <col min="9730" max="9730" width="7.85546875" customWidth="1"/>
    <col min="9731" max="9731" width="7.7109375" customWidth="1"/>
    <col min="9732" max="9732" width="7.5703125" customWidth="1"/>
    <col min="9733" max="9733" width="7.42578125" customWidth="1"/>
    <col min="9734" max="9734" width="2.42578125" customWidth="1"/>
    <col min="9736" max="9736" width="7.42578125" customWidth="1"/>
    <col min="9737" max="9737" width="7.5703125" customWidth="1"/>
    <col min="9738" max="9739" width="8" customWidth="1"/>
    <col min="9985" max="9985" width="10.7109375" customWidth="1"/>
    <col min="9986" max="9986" width="7.85546875" customWidth="1"/>
    <col min="9987" max="9987" width="7.7109375" customWidth="1"/>
    <col min="9988" max="9988" width="7.5703125" customWidth="1"/>
    <col min="9989" max="9989" width="7.42578125" customWidth="1"/>
    <col min="9990" max="9990" width="2.42578125" customWidth="1"/>
    <col min="9992" max="9992" width="7.42578125" customWidth="1"/>
    <col min="9993" max="9993" width="7.5703125" customWidth="1"/>
    <col min="9994" max="9995" width="8" customWidth="1"/>
    <col min="10241" max="10241" width="10.7109375" customWidth="1"/>
    <col min="10242" max="10242" width="7.85546875" customWidth="1"/>
    <col min="10243" max="10243" width="7.7109375" customWidth="1"/>
    <col min="10244" max="10244" width="7.5703125" customWidth="1"/>
    <col min="10245" max="10245" width="7.42578125" customWidth="1"/>
    <col min="10246" max="10246" width="2.42578125" customWidth="1"/>
    <col min="10248" max="10248" width="7.42578125" customWidth="1"/>
    <col min="10249" max="10249" width="7.5703125" customWidth="1"/>
    <col min="10250" max="10251" width="8" customWidth="1"/>
    <col min="10497" max="10497" width="10.7109375" customWidth="1"/>
    <col min="10498" max="10498" width="7.85546875" customWidth="1"/>
    <col min="10499" max="10499" width="7.7109375" customWidth="1"/>
    <col min="10500" max="10500" width="7.5703125" customWidth="1"/>
    <col min="10501" max="10501" width="7.42578125" customWidth="1"/>
    <col min="10502" max="10502" width="2.42578125" customWidth="1"/>
    <col min="10504" max="10504" width="7.42578125" customWidth="1"/>
    <col min="10505" max="10505" width="7.5703125" customWidth="1"/>
    <col min="10506" max="10507" width="8" customWidth="1"/>
    <col min="10753" max="10753" width="10.7109375" customWidth="1"/>
    <col min="10754" max="10754" width="7.85546875" customWidth="1"/>
    <col min="10755" max="10755" width="7.7109375" customWidth="1"/>
    <col min="10756" max="10756" width="7.5703125" customWidth="1"/>
    <col min="10757" max="10757" width="7.42578125" customWidth="1"/>
    <col min="10758" max="10758" width="2.42578125" customWidth="1"/>
    <col min="10760" max="10760" width="7.42578125" customWidth="1"/>
    <col min="10761" max="10761" width="7.5703125" customWidth="1"/>
    <col min="10762" max="10763" width="8" customWidth="1"/>
    <col min="11009" max="11009" width="10.7109375" customWidth="1"/>
    <col min="11010" max="11010" width="7.85546875" customWidth="1"/>
    <col min="11011" max="11011" width="7.7109375" customWidth="1"/>
    <col min="11012" max="11012" width="7.5703125" customWidth="1"/>
    <col min="11013" max="11013" width="7.42578125" customWidth="1"/>
    <col min="11014" max="11014" width="2.42578125" customWidth="1"/>
    <col min="11016" max="11016" width="7.42578125" customWidth="1"/>
    <col min="11017" max="11017" width="7.5703125" customWidth="1"/>
    <col min="11018" max="11019" width="8" customWidth="1"/>
    <col min="11265" max="11265" width="10.7109375" customWidth="1"/>
    <col min="11266" max="11266" width="7.85546875" customWidth="1"/>
    <col min="11267" max="11267" width="7.7109375" customWidth="1"/>
    <col min="11268" max="11268" width="7.5703125" customWidth="1"/>
    <col min="11269" max="11269" width="7.42578125" customWidth="1"/>
    <col min="11270" max="11270" width="2.42578125" customWidth="1"/>
    <col min="11272" max="11272" width="7.42578125" customWidth="1"/>
    <col min="11273" max="11273" width="7.5703125" customWidth="1"/>
    <col min="11274" max="11275" width="8" customWidth="1"/>
    <col min="11521" max="11521" width="10.7109375" customWidth="1"/>
    <col min="11522" max="11522" width="7.85546875" customWidth="1"/>
    <col min="11523" max="11523" width="7.7109375" customWidth="1"/>
    <col min="11524" max="11524" width="7.5703125" customWidth="1"/>
    <col min="11525" max="11525" width="7.42578125" customWidth="1"/>
    <col min="11526" max="11526" width="2.42578125" customWidth="1"/>
    <col min="11528" max="11528" width="7.42578125" customWidth="1"/>
    <col min="11529" max="11529" width="7.5703125" customWidth="1"/>
    <col min="11530" max="11531" width="8" customWidth="1"/>
    <col min="11777" max="11777" width="10.7109375" customWidth="1"/>
    <col min="11778" max="11778" width="7.85546875" customWidth="1"/>
    <col min="11779" max="11779" width="7.7109375" customWidth="1"/>
    <col min="11780" max="11780" width="7.5703125" customWidth="1"/>
    <col min="11781" max="11781" width="7.42578125" customWidth="1"/>
    <col min="11782" max="11782" width="2.42578125" customWidth="1"/>
    <col min="11784" max="11784" width="7.42578125" customWidth="1"/>
    <col min="11785" max="11785" width="7.5703125" customWidth="1"/>
    <col min="11786" max="11787" width="8" customWidth="1"/>
    <col min="12033" max="12033" width="10.7109375" customWidth="1"/>
    <col min="12034" max="12034" width="7.85546875" customWidth="1"/>
    <col min="12035" max="12035" width="7.7109375" customWidth="1"/>
    <col min="12036" max="12036" width="7.5703125" customWidth="1"/>
    <col min="12037" max="12037" width="7.42578125" customWidth="1"/>
    <col min="12038" max="12038" width="2.42578125" customWidth="1"/>
    <col min="12040" max="12040" width="7.42578125" customWidth="1"/>
    <col min="12041" max="12041" width="7.5703125" customWidth="1"/>
    <col min="12042" max="12043" width="8" customWidth="1"/>
    <col min="12289" max="12289" width="10.7109375" customWidth="1"/>
    <col min="12290" max="12290" width="7.85546875" customWidth="1"/>
    <col min="12291" max="12291" width="7.7109375" customWidth="1"/>
    <col min="12292" max="12292" width="7.5703125" customWidth="1"/>
    <col min="12293" max="12293" width="7.42578125" customWidth="1"/>
    <col min="12294" max="12294" width="2.42578125" customWidth="1"/>
    <col min="12296" max="12296" width="7.42578125" customWidth="1"/>
    <col min="12297" max="12297" width="7.5703125" customWidth="1"/>
    <col min="12298" max="12299" width="8" customWidth="1"/>
    <col min="12545" max="12545" width="10.7109375" customWidth="1"/>
    <col min="12546" max="12546" width="7.85546875" customWidth="1"/>
    <col min="12547" max="12547" width="7.7109375" customWidth="1"/>
    <col min="12548" max="12548" width="7.5703125" customWidth="1"/>
    <col min="12549" max="12549" width="7.42578125" customWidth="1"/>
    <col min="12550" max="12550" width="2.42578125" customWidth="1"/>
    <col min="12552" max="12552" width="7.42578125" customWidth="1"/>
    <col min="12553" max="12553" width="7.5703125" customWidth="1"/>
    <col min="12554" max="12555" width="8" customWidth="1"/>
    <col min="12801" max="12801" width="10.7109375" customWidth="1"/>
    <col min="12802" max="12802" width="7.85546875" customWidth="1"/>
    <col min="12803" max="12803" width="7.7109375" customWidth="1"/>
    <col min="12804" max="12804" width="7.5703125" customWidth="1"/>
    <col min="12805" max="12805" width="7.42578125" customWidth="1"/>
    <col min="12806" max="12806" width="2.42578125" customWidth="1"/>
    <col min="12808" max="12808" width="7.42578125" customWidth="1"/>
    <col min="12809" max="12809" width="7.5703125" customWidth="1"/>
    <col min="12810" max="12811" width="8" customWidth="1"/>
    <col min="13057" max="13057" width="10.7109375" customWidth="1"/>
    <col min="13058" max="13058" width="7.85546875" customWidth="1"/>
    <col min="13059" max="13059" width="7.7109375" customWidth="1"/>
    <col min="13060" max="13060" width="7.5703125" customWidth="1"/>
    <col min="13061" max="13061" width="7.42578125" customWidth="1"/>
    <col min="13062" max="13062" width="2.42578125" customWidth="1"/>
    <col min="13064" max="13064" width="7.42578125" customWidth="1"/>
    <col min="13065" max="13065" width="7.5703125" customWidth="1"/>
    <col min="13066" max="13067" width="8" customWidth="1"/>
    <col min="13313" max="13313" width="10.7109375" customWidth="1"/>
    <col min="13314" max="13314" width="7.85546875" customWidth="1"/>
    <col min="13315" max="13315" width="7.7109375" customWidth="1"/>
    <col min="13316" max="13316" width="7.5703125" customWidth="1"/>
    <col min="13317" max="13317" width="7.42578125" customWidth="1"/>
    <col min="13318" max="13318" width="2.42578125" customWidth="1"/>
    <col min="13320" max="13320" width="7.42578125" customWidth="1"/>
    <col min="13321" max="13321" width="7.5703125" customWidth="1"/>
    <col min="13322" max="13323" width="8" customWidth="1"/>
    <col min="13569" max="13569" width="10.7109375" customWidth="1"/>
    <col min="13570" max="13570" width="7.85546875" customWidth="1"/>
    <col min="13571" max="13571" width="7.7109375" customWidth="1"/>
    <col min="13572" max="13572" width="7.5703125" customWidth="1"/>
    <col min="13573" max="13573" width="7.42578125" customWidth="1"/>
    <col min="13574" max="13574" width="2.42578125" customWidth="1"/>
    <col min="13576" max="13576" width="7.42578125" customWidth="1"/>
    <col min="13577" max="13577" width="7.5703125" customWidth="1"/>
    <col min="13578" max="13579" width="8" customWidth="1"/>
    <col min="13825" max="13825" width="10.7109375" customWidth="1"/>
    <col min="13826" max="13826" width="7.85546875" customWidth="1"/>
    <col min="13827" max="13827" width="7.7109375" customWidth="1"/>
    <col min="13828" max="13828" width="7.5703125" customWidth="1"/>
    <col min="13829" max="13829" width="7.42578125" customWidth="1"/>
    <col min="13830" max="13830" width="2.42578125" customWidth="1"/>
    <col min="13832" max="13832" width="7.42578125" customWidth="1"/>
    <col min="13833" max="13833" width="7.5703125" customWidth="1"/>
    <col min="13834" max="13835" width="8" customWidth="1"/>
    <col min="14081" max="14081" width="10.7109375" customWidth="1"/>
    <col min="14082" max="14082" width="7.85546875" customWidth="1"/>
    <col min="14083" max="14083" width="7.7109375" customWidth="1"/>
    <col min="14084" max="14084" width="7.5703125" customWidth="1"/>
    <col min="14085" max="14085" width="7.42578125" customWidth="1"/>
    <col min="14086" max="14086" width="2.42578125" customWidth="1"/>
    <col min="14088" max="14088" width="7.42578125" customWidth="1"/>
    <col min="14089" max="14089" width="7.5703125" customWidth="1"/>
    <col min="14090" max="14091" width="8" customWidth="1"/>
    <col min="14337" max="14337" width="10.7109375" customWidth="1"/>
    <col min="14338" max="14338" width="7.85546875" customWidth="1"/>
    <col min="14339" max="14339" width="7.7109375" customWidth="1"/>
    <col min="14340" max="14340" width="7.5703125" customWidth="1"/>
    <col min="14341" max="14341" width="7.42578125" customWidth="1"/>
    <col min="14342" max="14342" width="2.42578125" customWidth="1"/>
    <col min="14344" max="14344" width="7.42578125" customWidth="1"/>
    <col min="14345" max="14345" width="7.5703125" customWidth="1"/>
    <col min="14346" max="14347" width="8" customWidth="1"/>
    <col min="14593" max="14593" width="10.7109375" customWidth="1"/>
    <col min="14594" max="14594" width="7.85546875" customWidth="1"/>
    <col min="14595" max="14595" width="7.7109375" customWidth="1"/>
    <col min="14596" max="14596" width="7.5703125" customWidth="1"/>
    <col min="14597" max="14597" width="7.42578125" customWidth="1"/>
    <col min="14598" max="14598" width="2.42578125" customWidth="1"/>
    <col min="14600" max="14600" width="7.42578125" customWidth="1"/>
    <col min="14601" max="14601" width="7.5703125" customWidth="1"/>
    <col min="14602" max="14603" width="8" customWidth="1"/>
    <col min="14849" max="14849" width="10.7109375" customWidth="1"/>
    <col min="14850" max="14850" width="7.85546875" customWidth="1"/>
    <col min="14851" max="14851" width="7.7109375" customWidth="1"/>
    <col min="14852" max="14852" width="7.5703125" customWidth="1"/>
    <col min="14853" max="14853" width="7.42578125" customWidth="1"/>
    <col min="14854" max="14854" width="2.42578125" customWidth="1"/>
    <col min="14856" max="14856" width="7.42578125" customWidth="1"/>
    <col min="14857" max="14857" width="7.5703125" customWidth="1"/>
    <col min="14858" max="14859" width="8" customWidth="1"/>
    <col min="15105" max="15105" width="10.7109375" customWidth="1"/>
    <col min="15106" max="15106" width="7.85546875" customWidth="1"/>
    <col min="15107" max="15107" width="7.7109375" customWidth="1"/>
    <col min="15108" max="15108" width="7.5703125" customWidth="1"/>
    <col min="15109" max="15109" width="7.42578125" customWidth="1"/>
    <col min="15110" max="15110" width="2.42578125" customWidth="1"/>
    <col min="15112" max="15112" width="7.42578125" customWidth="1"/>
    <col min="15113" max="15113" width="7.5703125" customWidth="1"/>
    <col min="15114" max="15115" width="8" customWidth="1"/>
    <col min="15361" max="15361" width="10.7109375" customWidth="1"/>
    <col min="15362" max="15362" width="7.85546875" customWidth="1"/>
    <col min="15363" max="15363" width="7.7109375" customWidth="1"/>
    <col min="15364" max="15364" width="7.5703125" customWidth="1"/>
    <col min="15365" max="15365" width="7.42578125" customWidth="1"/>
    <col min="15366" max="15366" width="2.42578125" customWidth="1"/>
    <col min="15368" max="15368" width="7.42578125" customWidth="1"/>
    <col min="15369" max="15369" width="7.5703125" customWidth="1"/>
    <col min="15370" max="15371" width="8" customWidth="1"/>
    <col min="15617" max="15617" width="10.7109375" customWidth="1"/>
    <col min="15618" max="15618" width="7.85546875" customWidth="1"/>
    <col min="15619" max="15619" width="7.7109375" customWidth="1"/>
    <col min="15620" max="15620" width="7.5703125" customWidth="1"/>
    <col min="15621" max="15621" width="7.42578125" customWidth="1"/>
    <col min="15622" max="15622" width="2.42578125" customWidth="1"/>
    <col min="15624" max="15624" width="7.42578125" customWidth="1"/>
    <col min="15625" max="15625" width="7.5703125" customWidth="1"/>
    <col min="15626" max="15627" width="8" customWidth="1"/>
    <col min="15873" max="15873" width="10.7109375" customWidth="1"/>
    <col min="15874" max="15874" width="7.85546875" customWidth="1"/>
    <col min="15875" max="15875" width="7.7109375" customWidth="1"/>
    <col min="15876" max="15876" width="7.5703125" customWidth="1"/>
    <col min="15877" max="15877" width="7.42578125" customWidth="1"/>
    <col min="15878" max="15878" width="2.42578125" customWidth="1"/>
    <col min="15880" max="15880" width="7.42578125" customWidth="1"/>
    <col min="15881" max="15881" width="7.5703125" customWidth="1"/>
    <col min="15882" max="15883" width="8" customWidth="1"/>
    <col min="16129" max="16129" width="10.7109375" customWidth="1"/>
    <col min="16130" max="16130" width="7.85546875" customWidth="1"/>
    <col min="16131" max="16131" width="7.7109375" customWidth="1"/>
    <col min="16132" max="16132" width="7.5703125" customWidth="1"/>
    <col min="16133" max="16133" width="7.42578125" customWidth="1"/>
    <col min="16134" max="16134" width="2.42578125" customWidth="1"/>
    <col min="16136" max="16136" width="7.42578125" customWidth="1"/>
    <col min="16137" max="16137" width="7.5703125" customWidth="1"/>
    <col min="16138" max="16139" width="8" customWidth="1"/>
  </cols>
  <sheetData>
    <row r="1" spans="1:11" ht="15.75" x14ac:dyDescent="0.25">
      <c r="A1" s="1"/>
      <c r="B1" s="2" t="s">
        <v>0</v>
      </c>
      <c r="C1" s="3"/>
      <c r="D1" s="4"/>
      <c r="E1" s="4"/>
      <c r="F1" s="4"/>
      <c r="G1" s="4"/>
      <c r="H1" s="4"/>
      <c r="I1" s="5"/>
      <c r="J1" s="6"/>
      <c r="K1" s="6"/>
    </row>
    <row r="2" spans="1:11" ht="15.75" x14ac:dyDescent="0.25">
      <c r="A2" s="1"/>
      <c r="B2" s="2"/>
      <c r="C2" s="3"/>
      <c r="D2" s="4"/>
      <c r="E2" s="4"/>
      <c r="F2" s="4"/>
      <c r="G2" s="4"/>
      <c r="H2" s="4"/>
      <c r="I2" s="5"/>
      <c r="J2" s="6"/>
      <c r="K2" s="6"/>
    </row>
    <row r="3" spans="1:11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5.75" thickBot="1" x14ac:dyDescent="0.3">
      <c r="A4" s="7"/>
      <c r="B4" s="8"/>
      <c r="C4" s="137" t="s">
        <v>1</v>
      </c>
      <c r="D4" s="137"/>
      <c r="E4" s="137"/>
      <c r="F4" s="138"/>
      <c r="G4" s="9" t="s">
        <v>2</v>
      </c>
      <c r="H4" s="139" t="s">
        <v>3</v>
      </c>
      <c r="I4" s="140"/>
      <c r="J4" s="140"/>
      <c r="K4" s="141"/>
    </row>
    <row r="5" spans="1:11" ht="15.75" thickBot="1" x14ac:dyDescent="0.3">
      <c r="A5" s="7" t="s">
        <v>4</v>
      </c>
      <c r="B5" s="8" t="s">
        <v>5</v>
      </c>
      <c r="C5" s="10" t="s">
        <v>6</v>
      </c>
      <c r="D5" s="11" t="s">
        <v>7</v>
      </c>
      <c r="E5" s="135" t="s">
        <v>8</v>
      </c>
      <c r="F5" s="135"/>
      <c r="G5" s="135"/>
      <c r="H5" s="10" t="s">
        <v>6</v>
      </c>
      <c r="I5" s="11" t="s">
        <v>9</v>
      </c>
      <c r="J5" s="135" t="s">
        <v>8</v>
      </c>
      <c r="K5" s="136"/>
    </row>
    <row r="6" spans="1:11" x14ac:dyDescent="0.25">
      <c r="A6" s="12" t="s">
        <v>10</v>
      </c>
      <c r="B6" s="13" t="s">
        <v>11</v>
      </c>
      <c r="C6" s="14"/>
      <c r="D6" s="15"/>
      <c r="E6" s="16"/>
      <c r="F6" s="17"/>
      <c r="G6" s="18"/>
      <c r="H6" s="19">
        <v>2212</v>
      </c>
      <c r="I6" s="15">
        <v>6121</v>
      </c>
      <c r="J6" s="20">
        <v>104</v>
      </c>
      <c r="K6" s="21"/>
    </row>
    <row r="7" spans="1:11" x14ac:dyDescent="0.25">
      <c r="A7" s="19" t="s">
        <v>12</v>
      </c>
      <c r="B7" s="22"/>
      <c r="C7" s="14"/>
      <c r="D7" s="15"/>
      <c r="E7" s="16"/>
      <c r="F7" s="23"/>
      <c r="G7" s="24"/>
      <c r="H7" s="19">
        <v>6171</v>
      </c>
      <c r="I7" s="15">
        <v>5169</v>
      </c>
      <c r="J7" s="20">
        <v>300</v>
      </c>
      <c r="K7" s="25"/>
    </row>
    <row r="8" spans="1:11" x14ac:dyDescent="0.25">
      <c r="A8" s="19"/>
      <c r="B8" s="22"/>
      <c r="C8" s="14"/>
      <c r="D8" s="15"/>
      <c r="E8" s="20"/>
      <c r="F8" s="23"/>
      <c r="G8" s="24"/>
      <c r="H8" s="19">
        <v>2219</v>
      </c>
      <c r="I8" s="15">
        <v>6121</v>
      </c>
      <c r="J8" s="20"/>
      <c r="K8" s="25">
        <v>-104</v>
      </c>
    </row>
    <row r="9" spans="1:11" ht="15.75" thickBot="1" x14ac:dyDescent="0.3">
      <c r="A9" s="19"/>
      <c r="B9" s="22"/>
      <c r="C9" s="14"/>
      <c r="D9" s="15"/>
      <c r="E9" s="20"/>
      <c r="F9" s="23"/>
      <c r="G9" s="24"/>
      <c r="H9" s="19">
        <v>2143</v>
      </c>
      <c r="I9" s="15">
        <v>5169</v>
      </c>
      <c r="J9" s="20"/>
      <c r="K9" s="25">
        <v>-300</v>
      </c>
    </row>
    <row r="10" spans="1:11" ht="15.75" thickBot="1" x14ac:dyDescent="0.3">
      <c r="A10" s="7"/>
      <c r="B10" s="26" t="s">
        <v>13</v>
      </c>
      <c r="C10" s="27"/>
      <c r="D10" s="28"/>
      <c r="E10" s="29">
        <f>SUM(E6:E9)</f>
        <v>0</v>
      </c>
      <c r="F10" s="30">
        <f>SUM(F7:F9)</f>
        <v>0</v>
      </c>
      <c r="G10" s="31"/>
      <c r="H10" s="32"/>
      <c r="I10" s="28"/>
      <c r="J10" s="33">
        <f>SUM(J6:J9)</f>
        <v>404</v>
      </c>
      <c r="K10" s="30">
        <f>SUM(K7:K9)</f>
        <v>-404</v>
      </c>
    </row>
    <row r="11" spans="1:11" x14ac:dyDescent="0.25">
      <c r="A11" s="34" t="s">
        <v>14</v>
      </c>
      <c r="B11" s="35" t="s">
        <v>15</v>
      </c>
      <c r="C11" s="36">
        <v>6330</v>
      </c>
      <c r="D11" s="37">
        <v>5345</v>
      </c>
      <c r="E11" s="38">
        <v>12446</v>
      </c>
      <c r="F11" s="39"/>
      <c r="G11" s="40" t="s">
        <v>16</v>
      </c>
      <c r="H11" s="34" t="s">
        <v>17</v>
      </c>
      <c r="I11" s="15" t="s">
        <v>18</v>
      </c>
      <c r="J11" s="20">
        <v>1020</v>
      </c>
      <c r="K11" s="17"/>
    </row>
    <row r="12" spans="1:11" x14ac:dyDescent="0.25">
      <c r="A12" s="34" t="s">
        <v>19</v>
      </c>
      <c r="B12" s="35"/>
      <c r="C12" s="19">
        <v>6330</v>
      </c>
      <c r="D12" s="15">
        <v>5345</v>
      </c>
      <c r="E12" s="38">
        <v>958</v>
      </c>
      <c r="F12" s="39"/>
      <c r="G12" s="40" t="s">
        <v>20</v>
      </c>
      <c r="H12" s="19">
        <v>3326</v>
      </c>
      <c r="I12" s="15">
        <v>6121</v>
      </c>
      <c r="J12" s="20">
        <v>2500</v>
      </c>
      <c r="K12" s="17"/>
    </row>
    <row r="13" spans="1:11" x14ac:dyDescent="0.25">
      <c r="A13" s="34"/>
      <c r="B13" s="35"/>
      <c r="C13" s="41"/>
      <c r="D13" s="42"/>
      <c r="E13" s="43"/>
      <c r="F13" s="44"/>
      <c r="G13" s="45"/>
      <c r="H13" s="19">
        <v>3111</v>
      </c>
      <c r="I13" s="15">
        <v>6121</v>
      </c>
      <c r="J13" s="20">
        <v>6516</v>
      </c>
      <c r="K13" s="17"/>
    </row>
    <row r="14" spans="1:11" x14ac:dyDescent="0.25">
      <c r="A14" s="34"/>
      <c r="B14" s="35"/>
      <c r="C14" s="41"/>
      <c r="D14" s="42"/>
      <c r="E14" s="43"/>
      <c r="F14" s="44"/>
      <c r="G14" s="45"/>
      <c r="H14" s="19">
        <v>2219</v>
      </c>
      <c r="I14" s="15">
        <v>6121</v>
      </c>
      <c r="J14" s="20">
        <v>1200</v>
      </c>
      <c r="K14" s="17"/>
    </row>
    <row r="15" spans="1:11" x14ac:dyDescent="0.25">
      <c r="A15" s="34"/>
      <c r="B15" s="35"/>
      <c r="C15" s="41"/>
      <c r="D15" s="42"/>
      <c r="E15" s="43"/>
      <c r="F15" s="44"/>
      <c r="G15" s="45"/>
      <c r="H15" s="19">
        <v>2321</v>
      </c>
      <c r="I15" s="15" t="s">
        <v>21</v>
      </c>
      <c r="J15" s="20">
        <v>750</v>
      </c>
      <c r="K15" s="17"/>
    </row>
    <row r="16" spans="1:11" x14ac:dyDescent="0.25">
      <c r="A16" s="34"/>
      <c r="B16" s="35"/>
      <c r="C16" s="41"/>
      <c r="D16" s="42"/>
      <c r="E16" s="43"/>
      <c r="F16" s="44"/>
      <c r="G16" s="45"/>
      <c r="H16" s="19">
        <v>3319</v>
      </c>
      <c r="I16" s="15" t="s">
        <v>22</v>
      </c>
      <c r="J16" s="20">
        <v>60</v>
      </c>
      <c r="K16" s="17"/>
    </row>
    <row r="17" spans="1:13" x14ac:dyDescent="0.25">
      <c r="A17" s="34"/>
      <c r="B17" s="35"/>
      <c r="C17" s="41"/>
      <c r="D17" s="42"/>
      <c r="E17" s="43"/>
      <c r="F17" s="44"/>
      <c r="G17" s="45"/>
      <c r="H17" s="19">
        <v>3745</v>
      </c>
      <c r="I17" s="15">
        <v>5169</v>
      </c>
      <c r="J17" s="20">
        <v>400</v>
      </c>
      <c r="K17" s="17"/>
    </row>
    <row r="18" spans="1:13" x14ac:dyDescent="0.25">
      <c r="A18" s="34"/>
      <c r="B18" s="35"/>
      <c r="C18" s="41"/>
      <c r="D18" s="42"/>
      <c r="E18" s="43"/>
      <c r="F18" s="44"/>
      <c r="G18" s="45"/>
      <c r="H18" s="19">
        <v>6112</v>
      </c>
      <c r="I18" s="15">
        <v>5169</v>
      </c>
      <c r="J18" s="20">
        <v>4</v>
      </c>
      <c r="K18" s="17"/>
    </row>
    <row r="19" spans="1:13" x14ac:dyDescent="0.25">
      <c r="A19" s="34"/>
      <c r="B19" s="46"/>
      <c r="C19" s="41"/>
      <c r="D19" s="42"/>
      <c r="E19" s="43"/>
      <c r="F19" s="44"/>
      <c r="G19" s="45"/>
      <c r="H19" s="19">
        <v>6171</v>
      </c>
      <c r="I19" s="15" t="s">
        <v>22</v>
      </c>
      <c r="J19" s="20">
        <v>282</v>
      </c>
      <c r="K19" s="17"/>
    </row>
    <row r="20" spans="1:13" ht="15.75" thickBot="1" x14ac:dyDescent="0.3">
      <c r="A20" s="34"/>
      <c r="B20" s="46"/>
      <c r="C20" s="47"/>
      <c r="D20" s="48"/>
      <c r="E20" s="43"/>
      <c r="F20" s="44"/>
      <c r="G20" s="45"/>
      <c r="H20" s="19">
        <v>6171</v>
      </c>
      <c r="I20" s="15">
        <v>5499</v>
      </c>
      <c r="J20" s="20">
        <v>672</v>
      </c>
      <c r="K20" s="17"/>
    </row>
    <row r="21" spans="1:13" ht="15.75" thickBot="1" x14ac:dyDescent="0.3">
      <c r="A21" s="7"/>
      <c r="B21" s="26" t="s">
        <v>23</v>
      </c>
      <c r="C21" s="27"/>
      <c r="D21" s="28"/>
      <c r="E21" s="33">
        <f>SUM(E11:E20)</f>
        <v>13404</v>
      </c>
      <c r="F21" s="49"/>
      <c r="G21" s="50"/>
      <c r="H21" s="51"/>
      <c r="I21" s="52"/>
      <c r="J21" s="53">
        <f>SUM(J11:J20)</f>
        <v>13404</v>
      </c>
      <c r="K21" s="30"/>
    </row>
    <row r="22" spans="1:13" x14ac:dyDescent="0.25">
      <c r="A22" s="12" t="s">
        <v>24</v>
      </c>
      <c r="B22" s="13" t="s">
        <v>25</v>
      </c>
      <c r="C22" s="54" t="s">
        <v>26</v>
      </c>
      <c r="D22" s="37"/>
      <c r="E22" s="55"/>
      <c r="F22" s="56"/>
      <c r="G22" s="57"/>
      <c r="H22" s="36"/>
      <c r="I22" s="37"/>
      <c r="J22" s="57"/>
      <c r="K22" s="56"/>
    </row>
    <row r="23" spans="1:13" ht="15.75" thickBot="1" x14ac:dyDescent="0.3">
      <c r="A23" s="34" t="s">
        <v>19</v>
      </c>
      <c r="B23" s="58"/>
      <c r="C23" s="59">
        <v>6330</v>
      </c>
      <c r="D23" s="15">
        <v>5345</v>
      </c>
      <c r="E23" s="38">
        <v>38</v>
      </c>
      <c r="F23" s="39"/>
      <c r="G23" s="40"/>
      <c r="H23" s="34">
        <v>6330</v>
      </c>
      <c r="I23" s="15">
        <v>5345</v>
      </c>
      <c r="J23" s="20">
        <v>38</v>
      </c>
      <c r="K23" s="17"/>
    </row>
    <row r="24" spans="1:13" ht="16.5" customHeight="1" thickBot="1" x14ac:dyDescent="0.3">
      <c r="A24" s="7"/>
      <c r="B24" s="26" t="s">
        <v>23</v>
      </c>
      <c r="C24" s="27"/>
      <c r="D24" s="28"/>
      <c r="E24" s="33">
        <f>SUM(E23)</f>
        <v>38</v>
      </c>
      <c r="F24" s="49"/>
      <c r="G24" s="50"/>
      <c r="H24" s="51"/>
      <c r="I24" s="52"/>
      <c r="J24" s="53">
        <f>SUM(J23)</f>
        <v>38</v>
      </c>
      <c r="K24" s="30"/>
    </row>
    <row r="25" spans="1:13" ht="0.75" customHeight="1" thickBot="1" x14ac:dyDescent="0.3">
      <c r="A25" s="34"/>
      <c r="B25" s="58"/>
      <c r="C25" s="60"/>
      <c r="D25" s="15"/>
      <c r="E25" s="61"/>
      <c r="F25" s="17"/>
      <c r="G25" s="62"/>
      <c r="H25" s="19"/>
      <c r="I25" s="15"/>
      <c r="J25" s="62"/>
      <c r="K25" s="17"/>
    </row>
    <row r="26" spans="1:13" x14ac:dyDescent="0.25">
      <c r="A26" s="63" t="s">
        <v>27</v>
      </c>
      <c r="B26" s="58" t="s">
        <v>28</v>
      </c>
      <c r="C26" s="14" t="s">
        <v>29</v>
      </c>
      <c r="D26" s="37">
        <v>4111</v>
      </c>
      <c r="E26" s="64">
        <v>900</v>
      </c>
      <c r="F26" s="65"/>
      <c r="G26" s="66" t="s">
        <v>30</v>
      </c>
      <c r="H26" s="19">
        <v>6118</v>
      </c>
      <c r="I26" s="15" t="s">
        <v>31</v>
      </c>
      <c r="J26" s="20">
        <v>900</v>
      </c>
      <c r="K26" s="67"/>
    </row>
    <row r="27" spans="1:13" x14ac:dyDescent="0.25">
      <c r="A27" s="63" t="s">
        <v>19</v>
      </c>
      <c r="B27" s="68"/>
      <c r="C27" s="14" t="s">
        <v>29</v>
      </c>
      <c r="D27" s="15">
        <v>1347</v>
      </c>
      <c r="E27" s="16">
        <v>1000</v>
      </c>
      <c r="F27" s="25"/>
      <c r="G27" s="69"/>
      <c r="H27" s="19">
        <v>6173</v>
      </c>
      <c r="I27" s="15" t="s">
        <v>31</v>
      </c>
      <c r="J27" s="20">
        <v>250</v>
      </c>
      <c r="K27" s="25"/>
    </row>
    <row r="28" spans="1:13" x14ac:dyDescent="0.25">
      <c r="A28" s="70"/>
      <c r="B28" s="68"/>
      <c r="C28" s="14" t="s">
        <v>29</v>
      </c>
      <c r="D28" s="15">
        <v>1349</v>
      </c>
      <c r="E28" s="71">
        <v>-1000</v>
      </c>
      <c r="F28" s="25"/>
      <c r="G28" s="69"/>
      <c r="H28" s="19">
        <v>3421</v>
      </c>
      <c r="I28" s="15">
        <v>6121</v>
      </c>
      <c r="J28" s="20">
        <v>200</v>
      </c>
      <c r="K28" s="25"/>
      <c r="M28" s="72"/>
    </row>
    <row r="29" spans="1:13" ht="15.75" thickBot="1" x14ac:dyDescent="0.3">
      <c r="A29" s="70"/>
      <c r="B29" s="68"/>
      <c r="C29" s="14" t="s">
        <v>29</v>
      </c>
      <c r="D29" s="15">
        <v>4134</v>
      </c>
      <c r="E29" s="16">
        <v>250</v>
      </c>
      <c r="F29" s="21"/>
      <c r="G29" s="73" t="s">
        <v>32</v>
      </c>
      <c r="H29" s="19">
        <v>3421</v>
      </c>
      <c r="I29" s="15">
        <v>5171</v>
      </c>
      <c r="J29" s="20"/>
      <c r="K29" s="25">
        <v>-200</v>
      </c>
    </row>
    <row r="30" spans="1:13" ht="15.75" thickBot="1" x14ac:dyDescent="0.3">
      <c r="A30" s="7"/>
      <c r="B30" s="26" t="s">
        <v>23</v>
      </c>
      <c r="C30" s="27"/>
      <c r="D30" s="28"/>
      <c r="E30" s="29">
        <f>SUM(E26:E29)</f>
        <v>1150</v>
      </c>
      <c r="F30" s="30"/>
      <c r="G30" s="50"/>
      <c r="H30" s="32"/>
      <c r="I30" s="28"/>
      <c r="J30" s="33">
        <f>SUM(J26:J29)</f>
        <v>1350</v>
      </c>
      <c r="K30" s="30">
        <f>SUM(K27:K29)</f>
        <v>-200</v>
      </c>
    </row>
    <row r="31" spans="1:13" x14ac:dyDescent="0.25">
      <c r="A31" s="63" t="s">
        <v>33</v>
      </c>
      <c r="B31" s="58" t="s">
        <v>34</v>
      </c>
      <c r="C31" s="14"/>
      <c r="D31" s="37"/>
      <c r="E31" s="64"/>
      <c r="F31" s="65"/>
      <c r="G31" s="66"/>
      <c r="H31" s="19">
        <v>3613</v>
      </c>
      <c r="I31" s="15">
        <v>6121</v>
      </c>
      <c r="J31" s="20">
        <v>100</v>
      </c>
      <c r="K31" s="67"/>
    </row>
    <row r="32" spans="1:13" x14ac:dyDescent="0.25">
      <c r="A32" s="63" t="s">
        <v>35</v>
      </c>
      <c r="B32" s="68"/>
      <c r="C32" s="14"/>
      <c r="D32" s="15"/>
      <c r="E32" s="16"/>
      <c r="F32" s="25"/>
      <c r="G32" s="69"/>
      <c r="H32" s="19">
        <v>5512</v>
      </c>
      <c r="I32" s="15" t="s">
        <v>36</v>
      </c>
      <c r="J32" s="20">
        <v>58</v>
      </c>
      <c r="K32" s="25"/>
    </row>
    <row r="33" spans="1:11" x14ac:dyDescent="0.25">
      <c r="A33" s="70"/>
      <c r="B33" s="68"/>
      <c r="C33" s="14"/>
      <c r="D33" s="15"/>
      <c r="E33" s="71"/>
      <c r="F33" s="25"/>
      <c r="G33" s="69"/>
      <c r="H33" s="19">
        <v>3613</v>
      </c>
      <c r="I33" s="15">
        <v>5171</v>
      </c>
      <c r="J33" s="20"/>
      <c r="K33" s="25">
        <v>-100</v>
      </c>
    </row>
    <row r="34" spans="1:11" ht="15.75" thickBot="1" x14ac:dyDescent="0.3">
      <c r="A34" s="70"/>
      <c r="B34" s="68"/>
      <c r="C34" s="14"/>
      <c r="D34" s="15"/>
      <c r="E34" s="16"/>
      <c r="F34" s="21"/>
      <c r="G34" s="73"/>
      <c r="H34" s="19">
        <v>5512</v>
      </c>
      <c r="I34" s="15">
        <v>5137</v>
      </c>
      <c r="J34" s="20"/>
      <c r="K34" s="25">
        <v>-58</v>
      </c>
    </row>
    <row r="35" spans="1:11" ht="15.75" thickBot="1" x14ac:dyDescent="0.3">
      <c r="A35" s="7"/>
      <c r="B35" s="26" t="s">
        <v>23</v>
      </c>
      <c r="C35" s="27"/>
      <c r="D35" s="28"/>
      <c r="E35" s="29">
        <f>SUM(E31:E34)</f>
        <v>0</v>
      </c>
      <c r="F35" s="30"/>
      <c r="G35" s="50"/>
      <c r="H35" s="32"/>
      <c r="I35" s="28"/>
      <c r="J35" s="33">
        <f>SUM(J31:J34)</f>
        <v>158</v>
      </c>
      <c r="K35" s="30">
        <f>SUM(K32:K34)</f>
        <v>-158</v>
      </c>
    </row>
    <row r="36" spans="1:11" x14ac:dyDescent="0.25">
      <c r="A36" s="74" t="s">
        <v>37</v>
      </c>
      <c r="B36" s="13" t="s">
        <v>38</v>
      </c>
      <c r="C36" s="75"/>
      <c r="D36" s="37"/>
      <c r="E36" s="76"/>
      <c r="F36" s="77"/>
      <c r="G36" s="78"/>
      <c r="H36" s="79">
        <v>3419</v>
      </c>
      <c r="I36" s="80" t="s">
        <v>31</v>
      </c>
      <c r="J36" s="81"/>
      <c r="K36" s="82"/>
    </row>
    <row r="37" spans="1:11" x14ac:dyDescent="0.25">
      <c r="A37" s="63" t="s">
        <v>39</v>
      </c>
      <c r="B37" s="58" t="s">
        <v>40</v>
      </c>
      <c r="C37" s="59"/>
      <c r="D37" s="15"/>
      <c r="E37" s="16"/>
      <c r="F37" s="21"/>
      <c r="G37" s="83"/>
      <c r="H37" s="84">
        <v>3421</v>
      </c>
      <c r="I37" s="85" t="s">
        <v>31</v>
      </c>
      <c r="J37" s="86"/>
      <c r="K37" s="87"/>
    </row>
    <row r="38" spans="1:11" x14ac:dyDescent="0.25">
      <c r="A38" s="63"/>
      <c r="B38" s="58"/>
      <c r="C38" s="59"/>
      <c r="D38" s="15"/>
      <c r="E38" s="16"/>
      <c r="F38" s="21"/>
      <c r="G38" s="83"/>
      <c r="H38" s="84">
        <v>3549</v>
      </c>
      <c r="I38" s="85" t="s">
        <v>31</v>
      </c>
      <c r="J38" s="86"/>
      <c r="K38" s="87"/>
    </row>
    <row r="39" spans="1:11" x14ac:dyDescent="0.25">
      <c r="A39" s="70"/>
      <c r="B39" s="58"/>
      <c r="C39" s="59"/>
      <c r="D39" s="15"/>
      <c r="E39" s="16"/>
      <c r="F39" s="21"/>
      <c r="G39" s="83"/>
      <c r="H39" s="88">
        <v>3111</v>
      </c>
      <c r="I39" s="85" t="s">
        <v>41</v>
      </c>
      <c r="J39" s="89"/>
      <c r="K39" s="90"/>
    </row>
    <row r="40" spans="1:11" x14ac:dyDescent="0.25">
      <c r="A40" s="70"/>
      <c r="B40" s="58"/>
      <c r="C40" s="59"/>
      <c r="D40" s="15"/>
      <c r="E40" s="16"/>
      <c r="F40" s="21"/>
      <c r="G40" s="83"/>
      <c r="H40" s="88">
        <v>6330</v>
      </c>
      <c r="I40" s="85">
        <v>5345</v>
      </c>
      <c r="J40" s="89"/>
      <c r="K40" s="90"/>
    </row>
    <row r="41" spans="1:11" ht="15.75" thickBot="1" x14ac:dyDescent="0.3">
      <c r="A41" s="70"/>
      <c r="B41" s="58"/>
      <c r="C41" s="142" t="s">
        <v>42</v>
      </c>
      <c r="D41" s="143"/>
      <c r="E41" s="143"/>
      <c r="F41" s="143"/>
      <c r="G41" s="144"/>
      <c r="H41" s="88"/>
      <c r="I41" s="85"/>
      <c r="J41" s="89"/>
      <c r="K41" s="90"/>
    </row>
    <row r="42" spans="1:11" ht="15.75" thickBot="1" x14ac:dyDescent="0.3">
      <c r="A42" s="7"/>
      <c r="B42" s="91" t="s">
        <v>23</v>
      </c>
      <c r="C42" s="92"/>
      <c r="D42" s="52"/>
      <c r="E42" s="93"/>
      <c r="F42" s="93"/>
      <c r="G42" s="94"/>
      <c r="H42" s="51"/>
      <c r="I42" s="52"/>
      <c r="J42" s="93"/>
      <c r="K42" s="95"/>
    </row>
    <row r="43" spans="1:11" x14ac:dyDescent="0.25">
      <c r="A43" s="63" t="s">
        <v>43</v>
      </c>
      <c r="B43" s="58" t="s">
        <v>44</v>
      </c>
      <c r="C43" s="14"/>
      <c r="D43" s="37"/>
      <c r="E43" s="64"/>
      <c r="F43" s="65"/>
      <c r="G43" s="66"/>
      <c r="H43" s="19">
        <v>3421</v>
      </c>
      <c r="I43" s="15">
        <v>6121</v>
      </c>
      <c r="J43" s="20">
        <v>131</v>
      </c>
      <c r="K43" s="67"/>
    </row>
    <row r="44" spans="1:11" x14ac:dyDescent="0.25">
      <c r="A44" s="63" t="s">
        <v>45</v>
      </c>
      <c r="B44" s="68"/>
      <c r="C44" s="14"/>
      <c r="D44" s="15"/>
      <c r="E44" s="16"/>
      <c r="F44" s="25"/>
      <c r="G44" s="69"/>
      <c r="H44" s="19">
        <v>3613</v>
      </c>
      <c r="I44" s="15">
        <v>6121</v>
      </c>
      <c r="J44" s="20">
        <v>90</v>
      </c>
      <c r="K44" s="25"/>
    </row>
    <row r="45" spans="1:11" x14ac:dyDescent="0.25">
      <c r="A45" s="70"/>
      <c r="B45" s="68"/>
      <c r="C45" s="14"/>
      <c r="D45" s="15"/>
      <c r="E45" s="71"/>
      <c r="F45" s="25"/>
      <c r="G45" s="69"/>
      <c r="H45" s="19">
        <v>6171</v>
      </c>
      <c r="I45" s="15">
        <v>5171</v>
      </c>
      <c r="J45" s="20"/>
      <c r="K45" s="25">
        <v>-131</v>
      </c>
    </row>
    <row r="46" spans="1:11" ht="15.75" thickBot="1" x14ac:dyDescent="0.3">
      <c r="A46" s="70"/>
      <c r="B46" s="68"/>
      <c r="C46" s="14"/>
      <c r="D46" s="15"/>
      <c r="E46" s="16"/>
      <c r="F46" s="21"/>
      <c r="G46" s="73"/>
      <c r="H46" s="19">
        <v>3613</v>
      </c>
      <c r="I46" s="15">
        <v>5171</v>
      </c>
      <c r="J46" s="20"/>
      <c r="K46" s="25">
        <v>-90</v>
      </c>
    </row>
    <row r="47" spans="1:11" ht="15.75" thickBot="1" x14ac:dyDescent="0.3">
      <c r="A47" s="7"/>
      <c r="B47" s="91" t="s">
        <v>23</v>
      </c>
      <c r="C47" s="92"/>
      <c r="D47" s="52"/>
      <c r="E47" s="93"/>
      <c r="F47" s="93"/>
      <c r="G47" s="94"/>
      <c r="H47" s="51"/>
      <c r="I47" s="52"/>
      <c r="J47" s="96">
        <f>SUM(J43:J46)</f>
        <v>221</v>
      </c>
      <c r="K47" s="97">
        <f>SUM(K45:K46)</f>
        <v>-221</v>
      </c>
    </row>
    <row r="48" spans="1:11" x14ac:dyDescent="0.25">
      <c r="A48" s="34" t="s">
        <v>46</v>
      </c>
      <c r="B48" s="35" t="s">
        <v>47</v>
      </c>
      <c r="C48" s="98" t="s">
        <v>29</v>
      </c>
      <c r="D48" s="37">
        <v>4116</v>
      </c>
      <c r="E48" s="38">
        <v>1107</v>
      </c>
      <c r="F48" s="39"/>
      <c r="G48" s="40" t="s">
        <v>48</v>
      </c>
      <c r="H48" s="34">
        <v>6171</v>
      </c>
      <c r="I48" s="15" t="s">
        <v>49</v>
      </c>
      <c r="J48" s="20">
        <v>1107</v>
      </c>
      <c r="K48" s="17"/>
    </row>
    <row r="49" spans="1:11" x14ac:dyDescent="0.25">
      <c r="A49" s="63" t="s">
        <v>50</v>
      </c>
      <c r="B49" s="35"/>
      <c r="C49" s="46" t="s">
        <v>51</v>
      </c>
      <c r="D49" s="15">
        <v>2111</v>
      </c>
      <c r="E49" s="38">
        <v>20</v>
      </c>
      <c r="F49" s="39"/>
      <c r="G49" s="40" t="s">
        <v>52</v>
      </c>
      <c r="H49" s="19">
        <v>3639</v>
      </c>
      <c r="I49" s="15">
        <v>5164</v>
      </c>
      <c r="J49" s="20">
        <v>50</v>
      </c>
      <c r="K49" s="17"/>
    </row>
    <row r="50" spans="1:11" x14ac:dyDescent="0.25">
      <c r="A50" s="34"/>
      <c r="B50" s="35"/>
      <c r="C50" s="46" t="s">
        <v>29</v>
      </c>
      <c r="D50" s="15">
        <v>4134</v>
      </c>
      <c r="E50" s="20"/>
      <c r="F50" s="44"/>
      <c r="G50" s="99" t="s">
        <v>53</v>
      </c>
      <c r="H50" s="19">
        <v>3421</v>
      </c>
      <c r="I50" s="15" t="s">
        <v>22</v>
      </c>
      <c r="J50" s="20">
        <v>20</v>
      </c>
      <c r="K50" s="17"/>
    </row>
    <row r="51" spans="1:11" x14ac:dyDescent="0.25">
      <c r="A51" s="34"/>
      <c r="B51" s="35"/>
      <c r="C51" s="46" t="s">
        <v>29</v>
      </c>
      <c r="D51" s="15">
        <v>4134</v>
      </c>
      <c r="E51" s="20">
        <v>24491</v>
      </c>
      <c r="F51" s="73"/>
      <c r="G51" s="99" t="s">
        <v>54</v>
      </c>
      <c r="H51" s="19">
        <v>5512</v>
      </c>
      <c r="I51" s="15">
        <v>6123</v>
      </c>
      <c r="J51" s="20">
        <v>430</v>
      </c>
      <c r="K51" s="17"/>
    </row>
    <row r="52" spans="1:11" x14ac:dyDescent="0.25">
      <c r="A52" s="34"/>
      <c r="B52" s="35"/>
      <c r="C52" s="46" t="s">
        <v>29</v>
      </c>
      <c r="D52" s="15">
        <v>4134</v>
      </c>
      <c r="E52" s="20">
        <v>3475</v>
      </c>
      <c r="F52" s="44"/>
      <c r="G52" s="100" t="s">
        <v>55</v>
      </c>
      <c r="H52" s="19">
        <v>3326</v>
      </c>
      <c r="I52" s="15">
        <v>6121</v>
      </c>
      <c r="J52" s="20">
        <v>7573</v>
      </c>
      <c r="K52" s="17"/>
    </row>
    <row r="53" spans="1:11" x14ac:dyDescent="0.25">
      <c r="A53" s="34"/>
      <c r="B53" s="35"/>
      <c r="C53" s="19">
        <v>6330</v>
      </c>
      <c r="D53" s="15">
        <v>5345</v>
      </c>
      <c r="E53" s="20">
        <v>2109</v>
      </c>
      <c r="F53" s="44"/>
      <c r="G53" s="99" t="s">
        <v>16</v>
      </c>
      <c r="H53" s="19">
        <v>3613</v>
      </c>
      <c r="I53" s="15">
        <v>6121</v>
      </c>
      <c r="J53" s="20">
        <v>1200</v>
      </c>
      <c r="K53" s="17"/>
    </row>
    <row r="54" spans="1:11" x14ac:dyDescent="0.25">
      <c r="A54" s="34"/>
      <c r="B54" s="35"/>
      <c r="C54" s="41"/>
      <c r="D54" s="42"/>
      <c r="E54" s="43"/>
      <c r="F54" s="44"/>
      <c r="G54" s="45"/>
      <c r="H54" s="19">
        <v>3421</v>
      </c>
      <c r="I54" s="15">
        <v>5171</v>
      </c>
      <c r="J54" s="20">
        <v>80</v>
      </c>
      <c r="K54" s="17"/>
    </row>
    <row r="55" spans="1:11" x14ac:dyDescent="0.25">
      <c r="A55" s="34"/>
      <c r="B55" s="35"/>
      <c r="C55" s="41"/>
      <c r="D55" s="42"/>
      <c r="E55" s="43"/>
      <c r="F55" s="44"/>
      <c r="G55" s="45"/>
      <c r="H55" s="19">
        <v>2212</v>
      </c>
      <c r="I55" s="15">
        <v>6121</v>
      </c>
      <c r="J55" s="20">
        <v>4400</v>
      </c>
      <c r="K55" s="17"/>
    </row>
    <row r="56" spans="1:11" x14ac:dyDescent="0.25">
      <c r="A56" s="34"/>
      <c r="B56" s="35"/>
      <c r="C56" s="19"/>
      <c r="D56" s="15"/>
      <c r="E56" s="38"/>
      <c r="F56" s="39"/>
      <c r="G56" s="40"/>
      <c r="H56" s="19">
        <v>2219</v>
      </c>
      <c r="I56" s="15">
        <v>6121</v>
      </c>
      <c r="J56" s="20">
        <v>17918</v>
      </c>
      <c r="K56" s="17"/>
    </row>
    <row r="57" spans="1:11" x14ac:dyDescent="0.25">
      <c r="A57" s="34"/>
      <c r="B57" s="35"/>
      <c r="C57" s="41"/>
      <c r="D57" s="42"/>
      <c r="E57" s="43"/>
      <c r="F57" s="44"/>
      <c r="G57" s="45"/>
      <c r="H57" s="19">
        <v>6409</v>
      </c>
      <c r="I57" s="15">
        <v>5901</v>
      </c>
      <c r="J57" s="20"/>
      <c r="K57" s="101" t="s">
        <v>56</v>
      </c>
    </row>
    <row r="58" spans="1:11" ht="15.75" thickBot="1" x14ac:dyDescent="0.3">
      <c r="A58" s="34"/>
      <c r="B58" s="35"/>
      <c r="C58" s="41"/>
      <c r="D58" s="42"/>
      <c r="E58" s="43"/>
      <c r="F58" s="44"/>
      <c r="G58" s="45"/>
      <c r="H58" s="19">
        <v>3745</v>
      </c>
      <c r="I58" s="15">
        <v>5169</v>
      </c>
      <c r="J58" s="20"/>
      <c r="K58" s="102">
        <v>-50</v>
      </c>
    </row>
    <row r="59" spans="1:11" ht="15.75" thickBot="1" x14ac:dyDescent="0.3">
      <c r="A59" s="7"/>
      <c r="B59" s="8"/>
      <c r="C59" s="137" t="s">
        <v>1</v>
      </c>
      <c r="D59" s="137"/>
      <c r="E59" s="137"/>
      <c r="F59" s="138"/>
      <c r="G59" s="9" t="s">
        <v>2</v>
      </c>
      <c r="H59" s="139" t="s">
        <v>3</v>
      </c>
      <c r="I59" s="140"/>
      <c r="J59" s="140"/>
      <c r="K59" s="141"/>
    </row>
    <row r="60" spans="1:11" ht="15.75" thickBot="1" x14ac:dyDescent="0.3">
      <c r="A60" s="7" t="s">
        <v>4</v>
      </c>
      <c r="B60" s="8" t="s">
        <v>5</v>
      </c>
      <c r="C60" s="10" t="s">
        <v>6</v>
      </c>
      <c r="D60" s="11" t="s">
        <v>7</v>
      </c>
      <c r="E60" s="135" t="s">
        <v>8</v>
      </c>
      <c r="F60" s="135"/>
      <c r="G60" s="135"/>
      <c r="H60" s="10" t="s">
        <v>6</v>
      </c>
      <c r="I60" s="11" t="s">
        <v>9</v>
      </c>
      <c r="J60" s="135" t="s">
        <v>8</v>
      </c>
      <c r="K60" s="136"/>
    </row>
    <row r="61" spans="1:11" x14ac:dyDescent="0.25">
      <c r="A61" s="34"/>
      <c r="B61" s="35"/>
      <c r="C61" s="41"/>
      <c r="D61" s="42"/>
      <c r="E61" s="43"/>
      <c r="F61" s="44"/>
      <c r="G61" s="45"/>
      <c r="H61" s="19">
        <v>3613</v>
      </c>
      <c r="I61" s="15">
        <v>5171</v>
      </c>
      <c r="J61" s="20"/>
      <c r="K61" s="102">
        <v>-80</v>
      </c>
    </row>
    <row r="62" spans="1:11" x14ac:dyDescent="0.25">
      <c r="A62" s="34"/>
      <c r="B62" s="35"/>
      <c r="C62" s="41"/>
      <c r="D62" s="42"/>
      <c r="E62" s="43"/>
      <c r="F62" s="44"/>
      <c r="G62" s="45"/>
      <c r="H62" s="19">
        <v>3111</v>
      </c>
      <c r="I62" s="15">
        <v>6121</v>
      </c>
      <c r="J62" s="20"/>
      <c r="K62" s="102">
        <v>-1016</v>
      </c>
    </row>
    <row r="63" spans="1:11" x14ac:dyDescent="0.25">
      <c r="A63" s="34"/>
      <c r="B63" s="35"/>
      <c r="C63" s="41"/>
      <c r="D63" s="42"/>
      <c r="E63" s="43"/>
      <c r="F63" s="44"/>
      <c r="G63" s="45"/>
      <c r="H63" s="19">
        <v>5512</v>
      </c>
      <c r="I63" s="15" t="s">
        <v>22</v>
      </c>
      <c r="J63" s="20"/>
      <c r="K63" s="102">
        <v>-130</v>
      </c>
    </row>
    <row r="64" spans="1:11" ht="15.75" thickBot="1" x14ac:dyDescent="0.3">
      <c r="A64" s="34"/>
      <c r="B64" s="35"/>
      <c r="C64" s="41"/>
      <c r="D64" s="42"/>
      <c r="E64" s="43"/>
      <c r="F64" s="44"/>
      <c r="G64" s="45"/>
      <c r="H64" s="19">
        <v>6171</v>
      </c>
      <c r="I64" s="15">
        <v>5161</v>
      </c>
      <c r="J64" s="20"/>
      <c r="K64" s="102">
        <v>-300</v>
      </c>
    </row>
    <row r="65" spans="1:11" ht="15.75" thickBot="1" x14ac:dyDescent="0.3">
      <c r="A65" s="7"/>
      <c r="B65" s="103" t="s">
        <v>23</v>
      </c>
      <c r="C65" s="51"/>
      <c r="D65" s="52"/>
      <c r="E65" s="104">
        <f>SUM(E48:E64)</f>
        <v>31202</v>
      </c>
      <c r="F65" s="105"/>
      <c r="G65" s="106"/>
      <c r="H65" s="107"/>
      <c r="I65" s="108"/>
      <c r="J65" s="104">
        <f>SUM(J48:J64)</f>
        <v>32778</v>
      </c>
      <c r="K65" s="97">
        <f>SUM(K58:K64)</f>
        <v>-1576</v>
      </c>
    </row>
    <row r="66" spans="1:11" x14ac:dyDescent="0.25">
      <c r="A66" s="63" t="s">
        <v>57</v>
      </c>
      <c r="B66" s="109" t="s">
        <v>58</v>
      </c>
      <c r="C66" s="19"/>
      <c r="D66" s="15"/>
      <c r="E66" s="20"/>
      <c r="F66" s="20"/>
      <c r="G66" s="99"/>
      <c r="H66" s="19">
        <v>3429</v>
      </c>
      <c r="I66" s="15" t="s">
        <v>36</v>
      </c>
      <c r="J66" s="20">
        <v>94</v>
      </c>
      <c r="K66" s="110"/>
    </row>
    <row r="67" spans="1:11" x14ac:dyDescent="0.25">
      <c r="A67" s="63" t="s">
        <v>59</v>
      </c>
      <c r="B67" s="111"/>
      <c r="C67" s="19"/>
      <c r="D67" s="15"/>
      <c r="E67" s="20"/>
      <c r="F67" s="20"/>
      <c r="G67" s="99"/>
      <c r="H67" s="19">
        <v>2212</v>
      </c>
      <c r="I67" s="15">
        <v>6121</v>
      </c>
      <c r="J67" s="20">
        <v>28</v>
      </c>
      <c r="K67" s="110"/>
    </row>
    <row r="68" spans="1:11" x14ac:dyDescent="0.25">
      <c r="A68" s="70"/>
      <c r="B68" s="111"/>
      <c r="C68" s="19"/>
      <c r="D68" s="15"/>
      <c r="E68" s="20"/>
      <c r="F68" s="20"/>
      <c r="G68" s="99"/>
      <c r="H68" s="19">
        <v>3429</v>
      </c>
      <c r="I68" s="15" t="s">
        <v>22</v>
      </c>
      <c r="J68" s="20"/>
      <c r="K68" s="110">
        <v>-94</v>
      </c>
    </row>
    <row r="69" spans="1:11" ht="15.75" thickBot="1" x14ac:dyDescent="0.3">
      <c r="A69" s="34"/>
      <c r="B69" s="46"/>
      <c r="C69" s="41"/>
      <c r="D69" s="42"/>
      <c r="E69" s="43"/>
      <c r="F69" s="44"/>
      <c r="G69" s="45"/>
      <c r="H69" s="19">
        <v>2212</v>
      </c>
      <c r="I69" s="15" t="s">
        <v>22</v>
      </c>
      <c r="J69" s="20"/>
      <c r="K69" s="102">
        <v>-28</v>
      </c>
    </row>
    <row r="70" spans="1:11" ht="15.75" thickBot="1" x14ac:dyDescent="0.3">
      <c r="A70" s="7"/>
      <c r="B70" s="112" t="s">
        <v>23</v>
      </c>
      <c r="C70" s="32"/>
      <c r="D70" s="28"/>
      <c r="E70" s="33"/>
      <c r="F70" s="30"/>
      <c r="G70" s="50"/>
      <c r="H70" s="51"/>
      <c r="I70" s="52"/>
      <c r="J70" s="53">
        <f>SUM(J66:J69)</f>
        <v>122</v>
      </c>
      <c r="K70" s="30">
        <f>SUM(K68:K69)</f>
        <v>-122</v>
      </c>
    </row>
    <row r="71" spans="1:11" ht="15.75" thickBot="1" x14ac:dyDescent="0.3">
      <c r="A71" s="113" t="s">
        <v>60</v>
      </c>
      <c r="B71" s="114"/>
      <c r="C71" s="115"/>
      <c r="D71" s="116"/>
      <c r="E71" s="117">
        <f>SUM(E10+E21+E24+E30+E35+E42+E47+E65+E70)</f>
        <v>45794</v>
      </c>
      <c r="F71" s="118">
        <f>SUM(F10:F21)</f>
        <v>0</v>
      </c>
      <c r="G71" s="119">
        <f>SUBTOTAL(9,G6:G21)</f>
        <v>0</v>
      </c>
      <c r="H71" s="120"/>
      <c r="I71" s="120"/>
      <c r="J71" s="117">
        <f>SUM(J10+J21+J24+J30+J35+J42+J47+J65+J70)</f>
        <v>48475</v>
      </c>
      <c r="K71" s="121">
        <f>SUM(K10+K21+K24+K30+K35+K42+K47+K65+K70)</f>
        <v>-2681</v>
      </c>
    </row>
    <row r="72" spans="1:11" x14ac:dyDescent="0.25">
      <c r="A72" s="122"/>
      <c r="B72" s="123"/>
      <c r="C72" s="124" t="s">
        <v>61</v>
      </c>
      <c r="D72" s="125"/>
      <c r="E72" s="123"/>
      <c r="F72" s="125"/>
      <c r="G72" s="123"/>
      <c r="H72" s="123"/>
      <c r="I72" s="123"/>
      <c r="J72" s="122"/>
      <c r="K72" s="125"/>
    </row>
    <row r="73" spans="1:11" ht="15.75" thickBot="1" x14ac:dyDescent="0.3">
      <c r="A73" s="126"/>
      <c r="B73" s="127"/>
      <c r="C73" s="128" t="s">
        <v>62</v>
      </c>
      <c r="D73" s="129"/>
      <c r="E73" s="130">
        <f>E71+F71</f>
        <v>45794</v>
      </c>
      <c r="F73" s="129"/>
      <c r="G73" s="131"/>
      <c r="H73" s="128" t="s">
        <v>63</v>
      </c>
      <c r="I73" s="127"/>
      <c r="J73" s="132">
        <f>J71+K71</f>
        <v>45794</v>
      </c>
      <c r="K73" s="129"/>
    </row>
    <row r="74" spans="1:11" x14ac:dyDescent="0.25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</row>
    <row r="75" spans="1:11" x14ac:dyDescent="0.25">
      <c r="A75" s="133"/>
      <c r="B75" s="6" t="s">
        <v>64</v>
      </c>
      <c r="C75" s="6" t="s">
        <v>65</v>
      </c>
      <c r="D75" s="133"/>
      <c r="E75" s="133"/>
      <c r="F75" s="133"/>
      <c r="G75" s="133"/>
      <c r="H75" s="133"/>
      <c r="I75" s="133"/>
      <c r="J75" s="133"/>
      <c r="K75" s="133"/>
    </row>
    <row r="76" spans="1:11" x14ac:dyDescent="0.25">
      <c r="A76" s="6" t="s">
        <v>66</v>
      </c>
      <c r="B76" s="6"/>
      <c r="C76" s="133"/>
      <c r="D76" s="133"/>
      <c r="E76" s="133"/>
      <c r="F76" s="133"/>
      <c r="G76" s="133"/>
      <c r="H76" s="133"/>
      <c r="I76" s="133"/>
      <c r="J76" s="133"/>
      <c r="K76" s="133"/>
    </row>
    <row r="77" spans="1:11" x14ac:dyDescent="0.25">
      <c r="A77" s="133"/>
      <c r="B77" s="6"/>
      <c r="C77" s="6" t="s">
        <v>67</v>
      </c>
      <c r="D77" s="133"/>
      <c r="E77" s="133"/>
      <c r="F77" s="133"/>
      <c r="G77" s="133"/>
      <c r="H77" s="133"/>
      <c r="I77" s="133"/>
      <c r="J77" s="133"/>
      <c r="K77" s="133"/>
    </row>
    <row r="80" spans="1:11" x14ac:dyDescent="0.25">
      <c r="A80" s="134"/>
    </row>
  </sheetData>
  <mergeCells count="9">
    <mergeCell ref="E60:G60"/>
    <mergeCell ref="J60:K60"/>
    <mergeCell ref="C4:F4"/>
    <mergeCell ref="H4:K4"/>
    <mergeCell ref="E5:G5"/>
    <mergeCell ref="J5:K5"/>
    <mergeCell ref="C41:G41"/>
    <mergeCell ref="C59:F59"/>
    <mergeCell ref="H59:K59"/>
  </mergeCells>
  <pageMargins left="0.70866141732283472" right="0.70866141732283472" top="0.78740157480314965" bottom="0.78740157480314965" header="0.31496062992125984" footer="0.31496062992125984"/>
  <pageSetup paperSize="9" firstPageNumber="21" orientation="portrait" useFirstPageNumber="1" r:id="rId1"/>
  <headerFooter scaleWithDoc="0" alignWithMargins="0">
    <oddFooter>&amp;C&amp;P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KVÍDEROVÁ Lenka</dc:creator>
  <cp:lastModifiedBy>Kovářová Marta</cp:lastModifiedBy>
  <cp:lastPrinted>2013-08-19T10:05:33Z</cp:lastPrinted>
  <dcterms:created xsi:type="dcterms:W3CDTF">2013-08-14T08:38:35Z</dcterms:created>
  <dcterms:modified xsi:type="dcterms:W3CDTF">2013-09-02T10:59:37Z</dcterms:modified>
</cp:coreProperties>
</file>