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360" windowHeight="739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D50" i="2" l="1"/>
  <c r="E50" i="2"/>
  <c r="F50" i="2"/>
  <c r="G50" i="2"/>
  <c r="E52" i="2"/>
  <c r="F52" i="2"/>
  <c r="G52" i="2"/>
  <c r="H39" i="2" l="1"/>
  <c r="G39" i="2"/>
  <c r="F39" i="2"/>
  <c r="E39" i="2"/>
  <c r="D39" i="2"/>
  <c r="C39" i="2"/>
  <c r="H34" i="2"/>
  <c r="G34" i="2"/>
  <c r="F34" i="2"/>
  <c r="E34" i="2"/>
  <c r="D34" i="2"/>
  <c r="C34" i="2"/>
  <c r="H28" i="2"/>
  <c r="G28" i="2"/>
  <c r="F28" i="2"/>
  <c r="E28" i="2"/>
  <c r="D28" i="2"/>
  <c r="C28" i="2"/>
  <c r="H23" i="2"/>
  <c r="G23" i="2"/>
  <c r="F23" i="2"/>
  <c r="E23" i="2"/>
  <c r="D23" i="2"/>
  <c r="C23" i="2"/>
  <c r="H11" i="2"/>
  <c r="G11" i="2"/>
  <c r="F11" i="2"/>
  <c r="E11" i="2"/>
  <c r="D11" i="2"/>
  <c r="C11" i="2"/>
  <c r="C32" i="2" l="1"/>
  <c r="E32" i="2"/>
  <c r="G32" i="2"/>
  <c r="C44" i="2"/>
  <c r="E44" i="2"/>
  <c r="G44" i="2"/>
  <c r="G46" i="2" s="1"/>
  <c r="D32" i="2"/>
  <c r="F32" i="2"/>
  <c r="H32" i="2"/>
  <c r="D44" i="2"/>
  <c r="D46" i="2" s="1"/>
  <c r="F44" i="2"/>
  <c r="H44" i="2"/>
  <c r="H46" i="2" s="1"/>
  <c r="E46" i="2"/>
  <c r="C46" i="2"/>
  <c r="F46" i="2" l="1"/>
</calcChain>
</file>

<file path=xl/sharedStrings.xml><?xml version="1.0" encoding="utf-8"?>
<sst xmlns="http://schemas.openxmlformats.org/spreadsheetml/2006/main" count="59" uniqueCount="49">
  <si>
    <t>Návrh rozpočtu DDM Talent o.p.s., Krašovská 30, 323 00 Plzeň, IČO 291 64 192</t>
  </si>
  <si>
    <t>Číslo účtu</t>
  </si>
  <si>
    <t>Název účtu</t>
  </si>
  <si>
    <t>Materiál</t>
  </si>
  <si>
    <t>z toho</t>
  </si>
  <si>
    <t>Přímý materiál bez DHIM (501.100-501.199 bez 501.110)</t>
  </si>
  <si>
    <t>Režijní materiál (501.200-501.290 bez 501.610 = JČ)</t>
  </si>
  <si>
    <t>Nákup zboží</t>
  </si>
  <si>
    <t>Spotřeba energie</t>
  </si>
  <si>
    <t xml:space="preserve">Vodné </t>
  </si>
  <si>
    <t xml:space="preserve">Elektrická energie </t>
  </si>
  <si>
    <t xml:space="preserve">Teplo </t>
  </si>
  <si>
    <t>Opravy</t>
  </si>
  <si>
    <t>Náklady na reprezentaci</t>
  </si>
  <si>
    <t>Služby</t>
  </si>
  <si>
    <t>Služby pro přímou činnost (518.120)</t>
  </si>
  <si>
    <t>Osobní náklady celkem</t>
  </si>
  <si>
    <t>Jiné ostatní náklady</t>
  </si>
  <si>
    <t>Pojištění</t>
  </si>
  <si>
    <t>Ostatní náklady</t>
  </si>
  <si>
    <t>Náklady celkem</t>
  </si>
  <si>
    <t>Tržby z přímé činnosti (poplatky za kroužky)</t>
  </si>
  <si>
    <t>Tržby z akcí (+tržby za zajištění reklamy-sponzoring)</t>
  </si>
  <si>
    <t>Dary</t>
  </si>
  <si>
    <t>Dotace</t>
  </si>
  <si>
    <t>Dotace kraj (stát)</t>
  </si>
  <si>
    <t>Dotace město (provoz)</t>
  </si>
  <si>
    <t>Výnosy celkem</t>
  </si>
  <si>
    <t>Zisk/ztráta</t>
  </si>
  <si>
    <t>Režijní služby  (518.250)</t>
  </si>
  <si>
    <t xml:space="preserve">Materiál účelový </t>
  </si>
  <si>
    <t>Ostatní režijní služby-zabezpečení</t>
  </si>
  <si>
    <t>Poplatky (SPDDM…)</t>
  </si>
  <si>
    <t>OON (dohody - externí pracovníci)</t>
  </si>
  <si>
    <t>Mzdové náklady (pedagogové+úklid)</t>
  </si>
  <si>
    <t>Ostatní tržby (cvičení,nájmy)</t>
  </si>
  <si>
    <t>BYZNYS PLÁN - na 3 roky</t>
  </si>
  <si>
    <t>Dotace účelové - projekty</t>
  </si>
  <si>
    <t>Cestovné - PHM</t>
  </si>
  <si>
    <t>příslušné zákkonné sociální odvody</t>
  </si>
  <si>
    <t>stočné</t>
  </si>
  <si>
    <t>Dotace ÚP - na pracovní místo (Úřad práce-Operační program)</t>
  </si>
  <si>
    <t>žádáme</t>
  </si>
  <si>
    <t>žádosti</t>
  </si>
  <si>
    <t>DHIM (501.110, 501.620) nad 40 tis.</t>
  </si>
  <si>
    <t xml:space="preserve">uvažovaná splátka v roce </t>
  </si>
  <si>
    <t>Závazky - nezaplacené fa Teplárenská (stav k 31. 12.)</t>
  </si>
  <si>
    <t>Závazky - splátkový kalendář Teplárenská (stav k 31. 12)</t>
  </si>
  <si>
    <t>suma závazků fa Teplárenská (stav k 31.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</si>
</sst>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Border="1" applyAlignment="1">
      <alignment horizontal="left"/>
    </xf>
    <xf numFmtId="0" fontId="3" fillId="0" borderId="0" xfId="1" applyFont="1" applyBorder="1"/>
    <xf numFmtId="2" fontId="3" fillId="0" borderId="0" xfId="1" applyNumberFormat="1" applyFont="1" applyBorder="1" applyAlignment="1">
      <alignment horizontal="right"/>
    </xf>
    <xf numFmtId="0" fontId="3" fillId="0" borderId="0" xfId="1" applyFont="1"/>
    <xf numFmtId="0" fontId="2" fillId="3" borderId="1" xfId="1" applyFont="1" applyFill="1" applyBorder="1" applyAlignment="1">
      <alignment horizontal="left"/>
    </xf>
    <xf numFmtId="0" fontId="2" fillId="3" borderId="2" xfId="1" applyFont="1" applyFill="1" applyBorder="1"/>
    <xf numFmtId="2" fontId="2" fillId="3" borderId="3" xfId="1" applyNumberFormat="1" applyFont="1" applyFill="1" applyBorder="1" applyAlignment="1">
      <alignment horizontal="right"/>
    </xf>
    <xf numFmtId="0" fontId="3" fillId="3" borderId="4" xfId="1" applyFont="1" applyFill="1" applyBorder="1" applyAlignment="1">
      <alignment horizontal="left"/>
    </xf>
    <xf numFmtId="0" fontId="3" fillId="3" borderId="5" xfId="1" applyFont="1" applyFill="1" applyBorder="1"/>
    <xf numFmtId="0" fontId="3" fillId="3" borderId="6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3" fillId="0" borderId="7" xfId="1" applyFont="1" applyBorder="1" applyAlignment="1">
      <alignment horizontal="left"/>
    </xf>
    <xf numFmtId="0" fontId="4" fillId="0" borderId="8" xfId="1" applyFont="1" applyBorder="1"/>
    <xf numFmtId="0" fontId="3" fillId="0" borderId="10" xfId="1" applyFont="1" applyBorder="1" applyAlignment="1">
      <alignment horizontal="left"/>
    </xf>
    <xf numFmtId="0" fontId="3" fillId="0" borderId="11" xfId="1" applyFont="1" applyBorder="1"/>
    <xf numFmtId="0" fontId="3" fillId="0" borderId="13" xfId="1" applyFont="1" applyBorder="1" applyAlignment="1">
      <alignment horizontal="left"/>
    </xf>
    <xf numFmtId="0" fontId="3" fillId="0" borderId="14" xfId="1" applyFont="1" applyBorder="1"/>
    <xf numFmtId="0" fontId="3" fillId="0" borderId="12" xfId="1" applyFont="1" applyBorder="1"/>
    <xf numFmtId="0" fontId="2" fillId="0" borderId="4" xfId="1" applyFont="1" applyBorder="1" applyAlignment="1">
      <alignment horizontal="left"/>
    </xf>
    <xf numFmtId="0" fontId="2" fillId="0" borderId="5" xfId="1" applyFont="1" applyBorder="1"/>
    <xf numFmtId="0" fontId="3" fillId="0" borderId="8" xfId="1" applyFont="1" applyBorder="1"/>
    <xf numFmtId="0" fontId="2" fillId="0" borderId="0" xfId="1" applyFont="1" applyBorder="1"/>
    <xf numFmtId="0" fontId="2" fillId="0" borderId="0" xfId="1" applyFont="1"/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right"/>
    </xf>
    <xf numFmtId="2" fontId="2" fillId="0" borderId="0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164" fontId="3" fillId="2" borderId="17" xfId="1" applyNumberFormat="1" applyFont="1" applyFill="1" applyBorder="1" applyAlignment="1">
      <alignment horizontal="right"/>
    </xf>
    <xf numFmtId="164" fontId="3" fillId="2" borderId="9" xfId="1" applyNumberFormat="1" applyFont="1" applyFill="1" applyBorder="1" applyAlignment="1">
      <alignment horizontal="right"/>
    </xf>
    <xf numFmtId="164" fontId="3" fillId="2" borderId="12" xfId="1" applyNumberFormat="1" applyFont="1" applyFill="1" applyBorder="1" applyAlignment="1">
      <alignment horizontal="right"/>
    </xf>
    <xf numFmtId="164" fontId="3" fillId="2" borderId="15" xfId="1" applyNumberFormat="1" applyFont="1" applyFill="1" applyBorder="1" applyAlignment="1">
      <alignment horizontal="right"/>
    </xf>
    <xf numFmtId="164" fontId="2" fillId="2" borderId="6" xfId="1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>
      <alignment horizontal="right"/>
    </xf>
    <xf numFmtId="164" fontId="2" fillId="2" borderId="3" xfId="1" applyNumberFormat="1" applyFont="1" applyFill="1" applyBorder="1" applyAlignment="1">
      <alignment horizontal="right"/>
    </xf>
    <xf numFmtId="164" fontId="3" fillId="2" borderId="16" xfId="1" applyNumberFormat="1" applyFont="1" applyFill="1" applyBorder="1" applyAlignment="1">
      <alignment horizontal="right"/>
    </xf>
    <xf numFmtId="164" fontId="2" fillId="3" borderId="3" xfId="1" applyNumberFormat="1" applyFont="1" applyFill="1" applyBorder="1" applyAlignment="1">
      <alignment horizontal="right"/>
    </xf>
    <xf numFmtId="0" fontId="3" fillId="0" borderId="18" xfId="1" applyFont="1" applyBorder="1"/>
    <xf numFmtId="2" fontId="5" fillId="3" borderId="3" xfId="1" applyNumberFormat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2" fontId="5" fillId="3" borderId="19" xfId="1" applyNumberFormat="1" applyFont="1" applyFill="1" applyBorder="1" applyAlignment="1">
      <alignment horizontal="center"/>
    </xf>
    <xf numFmtId="0" fontId="3" fillId="3" borderId="20" xfId="1" applyNumberFormat="1" applyFont="1" applyFill="1" applyBorder="1" applyAlignment="1">
      <alignment horizontal="center"/>
    </xf>
    <xf numFmtId="2" fontId="5" fillId="3" borderId="21" xfId="1" applyNumberFormat="1" applyFont="1" applyFill="1" applyBorder="1" applyAlignment="1">
      <alignment horizontal="center"/>
    </xf>
    <xf numFmtId="2" fontId="5" fillId="3" borderId="1" xfId="1" applyNumberFormat="1" applyFont="1" applyFill="1" applyBorder="1" applyAlignment="1">
      <alignment horizontal="center"/>
    </xf>
    <xf numFmtId="0" fontId="3" fillId="3" borderId="22" xfId="1" applyNumberFormat="1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/>
    </xf>
    <xf numFmtId="164" fontId="3" fillId="0" borderId="15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3" fillId="0" borderId="12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3" fillId="0" borderId="24" xfId="1" applyFont="1" applyFill="1" applyBorder="1"/>
    <xf numFmtId="0" fontId="3" fillId="0" borderId="23" xfId="1" applyFont="1" applyFill="1" applyBorder="1"/>
    <xf numFmtId="0" fontId="2" fillId="0" borderId="25" xfId="1" applyFont="1" applyFill="1" applyBorder="1"/>
    <xf numFmtId="164" fontId="3" fillId="0" borderId="3" xfId="1" applyNumberFormat="1" applyFont="1" applyFill="1" applyBorder="1" applyAlignment="1">
      <alignment horizontal="right"/>
    </xf>
    <xf numFmtId="164" fontId="2" fillId="0" borderId="26" xfId="1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8" fillId="0" borderId="3" xfId="1" applyNumberFormat="1" applyFont="1" applyBorder="1" applyAlignment="1">
      <alignment horizontal="right"/>
    </xf>
    <xf numFmtId="164" fontId="6" fillId="0" borderId="9" xfId="1" applyNumberFormat="1" applyFont="1" applyFill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54"/>
  <sheetViews>
    <sheetView tabSelected="1" workbookViewId="0">
      <selection activeCell="B54" sqref="B54"/>
    </sheetView>
  </sheetViews>
  <sheetFormatPr defaultColWidth="8.7109375" defaultRowHeight="11.25" x14ac:dyDescent="0.2"/>
  <cols>
    <col min="1" max="1" width="9" style="25" customWidth="1"/>
    <col min="2" max="2" width="40.28515625" style="4" customWidth="1"/>
    <col min="3" max="5" width="10.5703125" style="26" customWidth="1"/>
    <col min="6" max="8" width="12.85546875" style="26" customWidth="1"/>
    <col min="9" max="252" width="8.7109375" style="4"/>
    <col min="253" max="253" width="10" style="4" customWidth="1"/>
    <col min="254" max="254" width="43.7109375" style="4" customWidth="1"/>
    <col min="255" max="257" width="15.5703125" style="4" customWidth="1"/>
    <col min="258" max="508" width="8.7109375" style="4"/>
    <col min="509" max="509" width="10" style="4" customWidth="1"/>
    <col min="510" max="510" width="43.7109375" style="4" customWidth="1"/>
    <col min="511" max="513" width="15.5703125" style="4" customWidth="1"/>
    <col min="514" max="764" width="8.7109375" style="4"/>
    <col min="765" max="765" width="10" style="4" customWidth="1"/>
    <col min="766" max="766" width="43.7109375" style="4" customWidth="1"/>
    <col min="767" max="769" width="15.5703125" style="4" customWidth="1"/>
    <col min="770" max="1020" width="8.7109375" style="4"/>
    <col min="1021" max="1021" width="10" style="4" customWidth="1"/>
    <col min="1022" max="1022" width="43.7109375" style="4" customWidth="1"/>
    <col min="1023" max="1025" width="15.5703125" style="4" customWidth="1"/>
    <col min="1026" max="1276" width="8.7109375" style="4"/>
    <col min="1277" max="1277" width="10" style="4" customWidth="1"/>
    <col min="1278" max="1278" width="43.7109375" style="4" customWidth="1"/>
    <col min="1279" max="1281" width="15.5703125" style="4" customWidth="1"/>
    <col min="1282" max="1532" width="8.7109375" style="4"/>
    <col min="1533" max="1533" width="10" style="4" customWidth="1"/>
    <col min="1534" max="1534" width="43.7109375" style="4" customWidth="1"/>
    <col min="1535" max="1537" width="15.5703125" style="4" customWidth="1"/>
    <col min="1538" max="1788" width="8.7109375" style="4"/>
    <col min="1789" max="1789" width="10" style="4" customWidth="1"/>
    <col min="1790" max="1790" width="43.7109375" style="4" customWidth="1"/>
    <col min="1791" max="1793" width="15.5703125" style="4" customWidth="1"/>
    <col min="1794" max="2044" width="8.7109375" style="4"/>
    <col min="2045" max="2045" width="10" style="4" customWidth="1"/>
    <col min="2046" max="2046" width="43.7109375" style="4" customWidth="1"/>
    <col min="2047" max="2049" width="15.5703125" style="4" customWidth="1"/>
    <col min="2050" max="2300" width="8.7109375" style="4"/>
    <col min="2301" max="2301" width="10" style="4" customWidth="1"/>
    <col min="2302" max="2302" width="43.7109375" style="4" customWidth="1"/>
    <col min="2303" max="2305" width="15.5703125" style="4" customWidth="1"/>
    <col min="2306" max="2556" width="8.7109375" style="4"/>
    <col min="2557" max="2557" width="10" style="4" customWidth="1"/>
    <col min="2558" max="2558" width="43.7109375" style="4" customWidth="1"/>
    <col min="2559" max="2561" width="15.5703125" style="4" customWidth="1"/>
    <col min="2562" max="2812" width="8.7109375" style="4"/>
    <col min="2813" max="2813" width="10" style="4" customWidth="1"/>
    <col min="2814" max="2814" width="43.7109375" style="4" customWidth="1"/>
    <col min="2815" max="2817" width="15.5703125" style="4" customWidth="1"/>
    <col min="2818" max="3068" width="8.7109375" style="4"/>
    <col min="3069" max="3069" width="10" style="4" customWidth="1"/>
    <col min="3070" max="3070" width="43.7109375" style="4" customWidth="1"/>
    <col min="3071" max="3073" width="15.5703125" style="4" customWidth="1"/>
    <col min="3074" max="3324" width="8.7109375" style="4"/>
    <col min="3325" max="3325" width="10" style="4" customWidth="1"/>
    <col min="3326" max="3326" width="43.7109375" style="4" customWidth="1"/>
    <col min="3327" max="3329" width="15.5703125" style="4" customWidth="1"/>
    <col min="3330" max="3580" width="8.7109375" style="4"/>
    <col min="3581" max="3581" width="10" style="4" customWidth="1"/>
    <col min="3582" max="3582" width="43.7109375" style="4" customWidth="1"/>
    <col min="3583" max="3585" width="15.5703125" style="4" customWidth="1"/>
    <col min="3586" max="3836" width="8.7109375" style="4"/>
    <col min="3837" max="3837" width="10" style="4" customWidth="1"/>
    <col min="3838" max="3838" width="43.7109375" style="4" customWidth="1"/>
    <col min="3839" max="3841" width="15.5703125" style="4" customWidth="1"/>
    <col min="3842" max="4092" width="8.7109375" style="4"/>
    <col min="4093" max="4093" width="10" style="4" customWidth="1"/>
    <col min="4094" max="4094" width="43.7109375" style="4" customWidth="1"/>
    <col min="4095" max="4097" width="15.5703125" style="4" customWidth="1"/>
    <col min="4098" max="4348" width="8.7109375" style="4"/>
    <col min="4349" max="4349" width="10" style="4" customWidth="1"/>
    <col min="4350" max="4350" width="43.7109375" style="4" customWidth="1"/>
    <col min="4351" max="4353" width="15.5703125" style="4" customWidth="1"/>
    <col min="4354" max="4604" width="8.7109375" style="4"/>
    <col min="4605" max="4605" width="10" style="4" customWidth="1"/>
    <col min="4606" max="4606" width="43.7109375" style="4" customWidth="1"/>
    <col min="4607" max="4609" width="15.5703125" style="4" customWidth="1"/>
    <col min="4610" max="4860" width="8.7109375" style="4"/>
    <col min="4861" max="4861" width="10" style="4" customWidth="1"/>
    <col min="4862" max="4862" width="43.7109375" style="4" customWidth="1"/>
    <col min="4863" max="4865" width="15.5703125" style="4" customWidth="1"/>
    <col min="4866" max="5116" width="8.7109375" style="4"/>
    <col min="5117" max="5117" width="10" style="4" customWidth="1"/>
    <col min="5118" max="5118" width="43.7109375" style="4" customWidth="1"/>
    <col min="5119" max="5121" width="15.5703125" style="4" customWidth="1"/>
    <col min="5122" max="5372" width="8.7109375" style="4"/>
    <col min="5373" max="5373" width="10" style="4" customWidth="1"/>
    <col min="5374" max="5374" width="43.7109375" style="4" customWidth="1"/>
    <col min="5375" max="5377" width="15.5703125" style="4" customWidth="1"/>
    <col min="5378" max="5628" width="8.7109375" style="4"/>
    <col min="5629" max="5629" width="10" style="4" customWidth="1"/>
    <col min="5630" max="5630" width="43.7109375" style="4" customWidth="1"/>
    <col min="5631" max="5633" width="15.5703125" style="4" customWidth="1"/>
    <col min="5634" max="5884" width="8.7109375" style="4"/>
    <col min="5885" max="5885" width="10" style="4" customWidth="1"/>
    <col min="5886" max="5886" width="43.7109375" style="4" customWidth="1"/>
    <col min="5887" max="5889" width="15.5703125" style="4" customWidth="1"/>
    <col min="5890" max="6140" width="8.7109375" style="4"/>
    <col min="6141" max="6141" width="10" style="4" customWidth="1"/>
    <col min="6142" max="6142" width="43.7109375" style="4" customWidth="1"/>
    <col min="6143" max="6145" width="15.5703125" style="4" customWidth="1"/>
    <col min="6146" max="6396" width="8.7109375" style="4"/>
    <col min="6397" max="6397" width="10" style="4" customWidth="1"/>
    <col min="6398" max="6398" width="43.7109375" style="4" customWidth="1"/>
    <col min="6399" max="6401" width="15.5703125" style="4" customWidth="1"/>
    <col min="6402" max="6652" width="8.7109375" style="4"/>
    <col min="6653" max="6653" width="10" style="4" customWidth="1"/>
    <col min="6654" max="6654" width="43.7109375" style="4" customWidth="1"/>
    <col min="6655" max="6657" width="15.5703125" style="4" customWidth="1"/>
    <col min="6658" max="6908" width="8.7109375" style="4"/>
    <col min="6909" max="6909" width="10" style="4" customWidth="1"/>
    <col min="6910" max="6910" width="43.7109375" style="4" customWidth="1"/>
    <col min="6911" max="6913" width="15.5703125" style="4" customWidth="1"/>
    <col min="6914" max="7164" width="8.7109375" style="4"/>
    <col min="7165" max="7165" width="10" style="4" customWidth="1"/>
    <col min="7166" max="7166" width="43.7109375" style="4" customWidth="1"/>
    <col min="7167" max="7169" width="15.5703125" style="4" customWidth="1"/>
    <col min="7170" max="7420" width="8.7109375" style="4"/>
    <col min="7421" max="7421" width="10" style="4" customWidth="1"/>
    <col min="7422" max="7422" width="43.7109375" style="4" customWidth="1"/>
    <col min="7423" max="7425" width="15.5703125" style="4" customWidth="1"/>
    <col min="7426" max="7676" width="8.7109375" style="4"/>
    <col min="7677" max="7677" width="10" style="4" customWidth="1"/>
    <col min="7678" max="7678" width="43.7109375" style="4" customWidth="1"/>
    <col min="7679" max="7681" width="15.5703125" style="4" customWidth="1"/>
    <col min="7682" max="7932" width="8.7109375" style="4"/>
    <col min="7933" max="7933" width="10" style="4" customWidth="1"/>
    <col min="7934" max="7934" width="43.7109375" style="4" customWidth="1"/>
    <col min="7935" max="7937" width="15.5703125" style="4" customWidth="1"/>
    <col min="7938" max="8188" width="8.7109375" style="4"/>
    <col min="8189" max="8189" width="10" style="4" customWidth="1"/>
    <col min="8190" max="8190" width="43.7109375" style="4" customWidth="1"/>
    <col min="8191" max="8193" width="15.5703125" style="4" customWidth="1"/>
    <col min="8194" max="8444" width="8.7109375" style="4"/>
    <col min="8445" max="8445" width="10" style="4" customWidth="1"/>
    <col min="8446" max="8446" width="43.7109375" style="4" customWidth="1"/>
    <col min="8447" max="8449" width="15.5703125" style="4" customWidth="1"/>
    <col min="8450" max="8700" width="8.7109375" style="4"/>
    <col min="8701" max="8701" width="10" style="4" customWidth="1"/>
    <col min="8702" max="8702" width="43.7109375" style="4" customWidth="1"/>
    <col min="8703" max="8705" width="15.5703125" style="4" customWidth="1"/>
    <col min="8706" max="8956" width="8.7109375" style="4"/>
    <col min="8957" max="8957" width="10" style="4" customWidth="1"/>
    <col min="8958" max="8958" width="43.7109375" style="4" customWidth="1"/>
    <col min="8959" max="8961" width="15.5703125" style="4" customWidth="1"/>
    <col min="8962" max="9212" width="8.7109375" style="4"/>
    <col min="9213" max="9213" width="10" style="4" customWidth="1"/>
    <col min="9214" max="9214" width="43.7109375" style="4" customWidth="1"/>
    <col min="9215" max="9217" width="15.5703125" style="4" customWidth="1"/>
    <col min="9218" max="9468" width="8.7109375" style="4"/>
    <col min="9469" max="9469" width="10" style="4" customWidth="1"/>
    <col min="9470" max="9470" width="43.7109375" style="4" customWidth="1"/>
    <col min="9471" max="9473" width="15.5703125" style="4" customWidth="1"/>
    <col min="9474" max="9724" width="8.7109375" style="4"/>
    <col min="9725" max="9725" width="10" style="4" customWidth="1"/>
    <col min="9726" max="9726" width="43.7109375" style="4" customWidth="1"/>
    <col min="9727" max="9729" width="15.5703125" style="4" customWidth="1"/>
    <col min="9730" max="9980" width="8.7109375" style="4"/>
    <col min="9981" max="9981" width="10" style="4" customWidth="1"/>
    <col min="9982" max="9982" width="43.7109375" style="4" customWidth="1"/>
    <col min="9983" max="9985" width="15.5703125" style="4" customWidth="1"/>
    <col min="9986" max="10236" width="8.7109375" style="4"/>
    <col min="10237" max="10237" width="10" style="4" customWidth="1"/>
    <col min="10238" max="10238" width="43.7109375" style="4" customWidth="1"/>
    <col min="10239" max="10241" width="15.5703125" style="4" customWidth="1"/>
    <col min="10242" max="10492" width="8.7109375" style="4"/>
    <col min="10493" max="10493" width="10" style="4" customWidth="1"/>
    <col min="10494" max="10494" width="43.7109375" style="4" customWidth="1"/>
    <col min="10495" max="10497" width="15.5703125" style="4" customWidth="1"/>
    <col min="10498" max="10748" width="8.7109375" style="4"/>
    <col min="10749" max="10749" width="10" style="4" customWidth="1"/>
    <col min="10750" max="10750" width="43.7109375" style="4" customWidth="1"/>
    <col min="10751" max="10753" width="15.5703125" style="4" customWidth="1"/>
    <col min="10754" max="11004" width="8.7109375" style="4"/>
    <col min="11005" max="11005" width="10" style="4" customWidth="1"/>
    <col min="11006" max="11006" width="43.7109375" style="4" customWidth="1"/>
    <col min="11007" max="11009" width="15.5703125" style="4" customWidth="1"/>
    <col min="11010" max="11260" width="8.7109375" style="4"/>
    <col min="11261" max="11261" width="10" style="4" customWidth="1"/>
    <col min="11262" max="11262" width="43.7109375" style="4" customWidth="1"/>
    <col min="11263" max="11265" width="15.5703125" style="4" customWidth="1"/>
    <col min="11266" max="11516" width="8.7109375" style="4"/>
    <col min="11517" max="11517" width="10" style="4" customWidth="1"/>
    <col min="11518" max="11518" width="43.7109375" style="4" customWidth="1"/>
    <col min="11519" max="11521" width="15.5703125" style="4" customWidth="1"/>
    <col min="11522" max="11772" width="8.7109375" style="4"/>
    <col min="11773" max="11773" width="10" style="4" customWidth="1"/>
    <col min="11774" max="11774" width="43.7109375" style="4" customWidth="1"/>
    <col min="11775" max="11777" width="15.5703125" style="4" customWidth="1"/>
    <col min="11778" max="12028" width="8.7109375" style="4"/>
    <col min="12029" max="12029" width="10" style="4" customWidth="1"/>
    <col min="12030" max="12030" width="43.7109375" style="4" customWidth="1"/>
    <col min="12031" max="12033" width="15.5703125" style="4" customWidth="1"/>
    <col min="12034" max="12284" width="8.7109375" style="4"/>
    <col min="12285" max="12285" width="10" style="4" customWidth="1"/>
    <col min="12286" max="12286" width="43.7109375" style="4" customWidth="1"/>
    <col min="12287" max="12289" width="15.5703125" style="4" customWidth="1"/>
    <col min="12290" max="12540" width="8.7109375" style="4"/>
    <col min="12541" max="12541" width="10" style="4" customWidth="1"/>
    <col min="12542" max="12542" width="43.7109375" style="4" customWidth="1"/>
    <col min="12543" max="12545" width="15.5703125" style="4" customWidth="1"/>
    <col min="12546" max="12796" width="8.7109375" style="4"/>
    <col min="12797" max="12797" width="10" style="4" customWidth="1"/>
    <col min="12798" max="12798" width="43.7109375" style="4" customWidth="1"/>
    <col min="12799" max="12801" width="15.5703125" style="4" customWidth="1"/>
    <col min="12802" max="13052" width="8.7109375" style="4"/>
    <col min="13053" max="13053" width="10" style="4" customWidth="1"/>
    <col min="13054" max="13054" width="43.7109375" style="4" customWidth="1"/>
    <col min="13055" max="13057" width="15.5703125" style="4" customWidth="1"/>
    <col min="13058" max="13308" width="8.7109375" style="4"/>
    <col min="13309" max="13309" width="10" style="4" customWidth="1"/>
    <col min="13310" max="13310" width="43.7109375" style="4" customWidth="1"/>
    <col min="13311" max="13313" width="15.5703125" style="4" customWidth="1"/>
    <col min="13314" max="13564" width="8.7109375" style="4"/>
    <col min="13565" max="13565" width="10" style="4" customWidth="1"/>
    <col min="13566" max="13566" width="43.7109375" style="4" customWidth="1"/>
    <col min="13567" max="13569" width="15.5703125" style="4" customWidth="1"/>
    <col min="13570" max="13820" width="8.7109375" style="4"/>
    <col min="13821" max="13821" width="10" style="4" customWidth="1"/>
    <col min="13822" max="13822" width="43.7109375" style="4" customWidth="1"/>
    <col min="13823" max="13825" width="15.5703125" style="4" customWidth="1"/>
    <col min="13826" max="14076" width="8.7109375" style="4"/>
    <col min="14077" max="14077" width="10" style="4" customWidth="1"/>
    <col min="14078" max="14078" width="43.7109375" style="4" customWidth="1"/>
    <col min="14079" max="14081" width="15.5703125" style="4" customWidth="1"/>
    <col min="14082" max="14332" width="8.7109375" style="4"/>
    <col min="14333" max="14333" width="10" style="4" customWidth="1"/>
    <col min="14334" max="14334" width="43.7109375" style="4" customWidth="1"/>
    <col min="14335" max="14337" width="15.5703125" style="4" customWidth="1"/>
    <col min="14338" max="14588" width="8.7109375" style="4"/>
    <col min="14589" max="14589" width="10" style="4" customWidth="1"/>
    <col min="14590" max="14590" width="43.7109375" style="4" customWidth="1"/>
    <col min="14591" max="14593" width="15.5703125" style="4" customWidth="1"/>
    <col min="14594" max="14844" width="8.7109375" style="4"/>
    <col min="14845" max="14845" width="10" style="4" customWidth="1"/>
    <col min="14846" max="14846" width="43.7109375" style="4" customWidth="1"/>
    <col min="14847" max="14849" width="15.5703125" style="4" customWidth="1"/>
    <col min="14850" max="15100" width="8.7109375" style="4"/>
    <col min="15101" max="15101" width="10" style="4" customWidth="1"/>
    <col min="15102" max="15102" width="43.7109375" style="4" customWidth="1"/>
    <col min="15103" max="15105" width="15.5703125" style="4" customWidth="1"/>
    <col min="15106" max="15356" width="8.7109375" style="4"/>
    <col min="15357" max="15357" width="10" style="4" customWidth="1"/>
    <col min="15358" max="15358" width="43.7109375" style="4" customWidth="1"/>
    <col min="15359" max="15361" width="15.5703125" style="4" customWidth="1"/>
    <col min="15362" max="15612" width="8.7109375" style="4"/>
    <col min="15613" max="15613" width="10" style="4" customWidth="1"/>
    <col min="15614" max="15614" width="43.7109375" style="4" customWidth="1"/>
    <col min="15615" max="15617" width="15.5703125" style="4" customWidth="1"/>
    <col min="15618" max="15868" width="8.7109375" style="4"/>
    <col min="15869" max="15869" width="10" style="4" customWidth="1"/>
    <col min="15870" max="15870" width="43.7109375" style="4" customWidth="1"/>
    <col min="15871" max="15873" width="15.5703125" style="4" customWidth="1"/>
    <col min="15874" max="16124" width="8.7109375" style="4"/>
    <col min="16125" max="16125" width="10" style="4" customWidth="1"/>
    <col min="16126" max="16126" width="43.7109375" style="4" customWidth="1"/>
    <col min="16127" max="16129" width="15.5703125" style="4" customWidth="1"/>
    <col min="16130" max="16384" width="8.7109375" style="4"/>
  </cols>
  <sheetData>
    <row r="2" spans="1:27" ht="12" thickBot="1" x14ac:dyDescent="0.25">
      <c r="A2" s="1" t="s">
        <v>0</v>
      </c>
      <c r="B2" s="2"/>
      <c r="D2" s="3"/>
      <c r="E2" s="27" t="s">
        <v>36</v>
      </c>
      <c r="F2" s="3"/>
      <c r="G2" s="3"/>
      <c r="H2" s="3"/>
    </row>
    <row r="3" spans="1:27" ht="12" thickBot="1" x14ac:dyDescent="0.25">
      <c r="A3" s="5" t="s">
        <v>1</v>
      </c>
      <c r="B3" s="6" t="s">
        <v>2</v>
      </c>
      <c r="C3" s="7"/>
      <c r="D3" s="7"/>
      <c r="E3" s="39"/>
      <c r="F3" s="43"/>
      <c r="G3" s="46"/>
      <c r="H3" s="45"/>
    </row>
    <row r="4" spans="1:27" ht="12" thickBot="1" x14ac:dyDescent="0.25">
      <c r="A4" s="8"/>
      <c r="B4" s="9"/>
      <c r="C4" s="10">
        <v>2013</v>
      </c>
      <c r="D4" s="10">
        <v>2014</v>
      </c>
      <c r="E4" s="10">
        <v>2015</v>
      </c>
      <c r="F4" s="44">
        <v>2016</v>
      </c>
      <c r="G4" s="48">
        <v>2017</v>
      </c>
      <c r="H4" s="47">
        <v>2018</v>
      </c>
    </row>
    <row r="5" spans="1:27" ht="12" thickBot="1" x14ac:dyDescent="0.25">
      <c r="A5" s="11">
        <v>501</v>
      </c>
      <c r="B5" s="12" t="s">
        <v>3</v>
      </c>
      <c r="C5" s="28">
        <v>88000</v>
      </c>
      <c r="D5" s="28">
        <v>333000</v>
      </c>
      <c r="E5" s="28">
        <v>200000</v>
      </c>
      <c r="F5" s="28">
        <v>100000</v>
      </c>
      <c r="G5" s="42">
        <v>150000</v>
      </c>
      <c r="H5" s="42">
        <v>150000</v>
      </c>
    </row>
    <row r="6" spans="1:27" x14ac:dyDescent="0.2">
      <c r="A6" s="13" t="s">
        <v>4</v>
      </c>
      <c r="B6" s="14" t="s">
        <v>44</v>
      </c>
      <c r="C6" s="29">
        <v>0</v>
      </c>
      <c r="D6" s="29">
        <v>0</v>
      </c>
      <c r="E6" s="30">
        <v>0</v>
      </c>
      <c r="F6" s="30">
        <v>0</v>
      </c>
      <c r="G6" s="30">
        <v>0</v>
      </c>
      <c r="H6" s="30">
        <v>0</v>
      </c>
    </row>
    <row r="7" spans="1:27" x14ac:dyDescent="0.2">
      <c r="A7" s="15"/>
      <c r="B7" s="16" t="s">
        <v>5</v>
      </c>
      <c r="C7" s="31"/>
      <c r="D7" s="31"/>
      <c r="E7" s="31"/>
      <c r="F7" s="31"/>
      <c r="G7" s="31"/>
      <c r="H7" s="31"/>
    </row>
    <row r="8" spans="1:27" x14ac:dyDescent="0.2">
      <c r="A8" s="17"/>
      <c r="B8" s="18" t="s">
        <v>6</v>
      </c>
      <c r="C8" s="32"/>
      <c r="D8" s="32"/>
      <c r="E8" s="32"/>
      <c r="F8" s="32"/>
      <c r="G8" s="32"/>
      <c r="H8" s="32"/>
    </row>
    <row r="9" spans="1:27" s="19" customFormat="1" x14ac:dyDescent="0.2">
      <c r="A9" s="15"/>
      <c r="B9" s="16" t="s">
        <v>30</v>
      </c>
      <c r="C9" s="31"/>
      <c r="D9" s="31"/>
      <c r="E9" s="31"/>
      <c r="F9" s="31"/>
      <c r="G9" s="31"/>
      <c r="H9" s="3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" thickBot="1" x14ac:dyDescent="0.25">
      <c r="A10" s="20">
        <v>504</v>
      </c>
      <c r="B10" s="21" t="s">
        <v>7</v>
      </c>
      <c r="C10" s="33"/>
      <c r="D10" s="33"/>
      <c r="E10" s="33"/>
      <c r="F10" s="33"/>
      <c r="G10" s="33"/>
      <c r="H10" s="33"/>
    </row>
    <row r="11" spans="1:27" ht="12" customHeight="1" thickBot="1" x14ac:dyDescent="0.25">
      <c r="A11" s="11">
        <v>502</v>
      </c>
      <c r="B11" s="12" t="s">
        <v>8</v>
      </c>
      <c r="C11" s="34">
        <f>SUM(C12:C15)</f>
        <v>0</v>
      </c>
      <c r="D11" s="34">
        <f>SUM(D12:D15)</f>
        <v>947000</v>
      </c>
      <c r="E11" s="34">
        <f>SUM(E12:E15)</f>
        <v>1090400</v>
      </c>
      <c r="F11" s="34">
        <f>SUM(F12:F15)</f>
        <v>890400</v>
      </c>
      <c r="G11" s="34">
        <f t="shared" ref="G11:H11" si="0">SUM(G12:G15)</f>
        <v>890400</v>
      </c>
      <c r="H11" s="34">
        <f t="shared" si="0"/>
        <v>890400</v>
      </c>
    </row>
    <row r="12" spans="1:27" x14ac:dyDescent="0.2">
      <c r="A12" s="13" t="s">
        <v>4</v>
      </c>
      <c r="B12" s="22" t="s">
        <v>9</v>
      </c>
      <c r="C12" s="30"/>
      <c r="D12" s="30">
        <v>49000</v>
      </c>
      <c r="E12" s="30">
        <v>110400</v>
      </c>
      <c r="F12" s="30">
        <v>110400</v>
      </c>
      <c r="G12" s="30">
        <v>110400</v>
      </c>
      <c r="H12" s="30">
        <v>110400</v>
      </c>
    </row>
    <row r="13" spans="1:27" x14ac:dyDescent="0.2">
      <c r="A13" s="15"/>
      <c r="B13" s="16" t="s">
        <v>40</v>
      </c>
      <c r="C13" s="31"/>
      <c r="D13" s="31"/>
      <c r="E13" s="31"/>
      <c r="F13" s="31"/>
      <c r="G13" s="31"/>
      <c r="H13" s="31"/>
    </row>
    <row r="14" spans="1:27" x14ac:dyDescent="0.2">
      <c r="A14" s="15"/>
      <c r="B14" s="16" t="s">
        <v>10</v>
      </c>
      <c r="C14" s="31"/>
      <c r="D14" s="31">
        <v>157000</v>
      </c>
      <c r="E14" s="31">
        <v>180000</v>
      </c>
      <c r="F14" s="31">
        <v>180000</v>
      </c>
      <c r="G14" s="31">
        <v>180000</v>
      </c>
      <c r="H14" s="31">
        <v>180000</v>
      </c>
    </row>
    <row r="15" spans="1:27" ht="12" thickBot="1" x14ac:dyDescent="0.25">
      <c r="A15" s="17"/>
      <c r="B15" s="18" t="s">
        <v>11</v>
      </c>
      <c r="C15" s="32"/>
      <c r="D15" s="32">
        <v>741000</v>
      </c>
      <c r="E15" s="61">
        <v>800000</v>
      </c>
      <c r="F15" s="32">
        <v>600000</v>
      </c>
      <c r="G15" s="32">
        <v>600000</v>
      </c>
      <c r="H15" s="32">
        <v>600000</v>
      </c>
    </row>
    <row r="16" spans="1:27" ht="12" thickBot="1" x14ac:dyDescent="0.25">
      <c r="A16" s="11">
        <v>511</v>
      </c>
      <c r="B16" s="12" t="s">
        <v>12</v>
      </c>
      <c r="C16" s="35">
        <v>19000</v>
      </c>
      <c r="D16" s="35">
        <v>21000</v>
      </c>
      <c r="E16" s="35">
        <v>10000</v>
      </c>
      <c r="F16" s="35">
        <v>10000</v>
      </c>
      <c r="G16" s="35">
        <v>5000</v>
      </c>
      <c r="H16" s="35">
        <v>5000</v>
      </c>
    </row>
    <row r="17" spans="1:8" ht="12" thickBot="1" x14ac:dyDescent="0.25">
      <c r="A17" s="11">
        <v>512</v>
      </c>
      <c r="B17" s="12" t="s">
        <v>38</v>
      </c>
      <c r="C17" s="35"/>
      <c r="D17" s="35">
        <v>13000</v>
      </c>
      <c r="E17" s="35">
        <v>5000</v>
      </c>
      <c r="F17" s="35">
        <v>5000</v>
      </c>
      <c r="G17" s="35">
        <v>0</v>
      </c>
      <c r="H17" s="35">
        <v>0</v>
      </c>
    </row>
    <row r="18" spans="1:8" ht="12" thickBot="1" x14ac:dyDescent="0.25">
      <c r="A18" s="11">
        <v>513</v>
      </c>
      <c r="B18" s="12" t="s">
        <v>13</v>
      </c>
      <c r="C18" s="35"/>
      <c r="D18" s="35"/>
      <c r="E18" s="35"/>
      <c r="F18" s="35"/>
      <c r="G18" s="35"/>
      <c r="H18" s="35"/>
    </row>
    <row r="19" spans="1:8" ht="12" customHeight="1" thickBot="1" x14ac:dyDescent="0.25">
      <c r="A19" s="11">
        <v>518</v>
      </c>
      <c r="B19" s="12" t="s">
        <v>14</v>
      </c>
      <c r="C19" s="28">
        <v>108000</v>
      </c>
      <c r="D19" s="28">
        <v>285000</v>
      </c>
      <c r="E19" s="62">
        <v>130000</v>
      </c>
      <c r="F19" s="28">
        <v>130000</v>
      </c>
      <c r="G19" s="28">
        <v>130000</v>
      </c>
      <c r="H19" s="28">
        <v>130000</v>
      </c>
    </row>
    <row r="20" spans="1:8" x14ac:dyDescent="0.2">
      <c r="A20" s="13" t="s">
        <v>4</v>
      </c>
      <c r="B20" s="22" t="s">
        <v>15</v>
      </c>
      <c r="C20" s="30"/>
      <c r="D20" s="30"/>
      <c r="E20" s="30"/>
      <c r="F20" s="30"/>
      <c r="G20" s="30"/>
      <c r="H20" s="30"/>
    </row>
    <row r="21" spans="1:8" x14ac:dyDescent="0.2">
      <c r="A21" s="15"/>
      <c r="B21" s="16" t="s">
        <v>29</v>
      </c>
      <c r="C21" s="31"/>
      <c r="D21" s="31"/>
      <c r="E21" s="31"/>
      <c r="F21" s="31"/>
      <c r="G21" s="31"/>
      <c r="H21" s="31"/>
    </row>
    <row r="22" spans="1:8" ht="12" thickBot="1" x14ac:dyDescent="0.25">
      <c r="A22" s="17"/>
      <c r="B22" s="18" t="s">
        <v>31</v>
      </c>
      <c r="C22" s="32"/>
      <c r="D22" s="32"/>
      <c r="E22" s="32"/>
      <c r="F22" s="32"/>
      <c r="G22" s="32"/>
      <c r="H22" s="32"/>
    </row>
    <row r="23" spans="1:8" s="24" customFormat="1" ht="12" thickBot="1" x14ac:dyDescent="0.25">
      <c r="A23" s="11"/>
      <c r="B23" s="12" t="s">
        <v>16</v>
      </c>
      <c r="C23" s="28">
        <f t="shared" ref="C23:D23" si="1">SUM(C24:C27)</f>
        <v>177000</v>
      </c>
      <c r="D23" s="28">
        <f t="shared" si="1"/>
        <v>1520000</v>
      </c>
      <c r="E23" s="28">
        <f>SUM(E24:E27)</f>
        <v>1816000</v>
      </c>
      <c r="F23" s="28">
        <f>SUM(F24:F27)</f>
        <v>1826000</v>
      </c>
      <c r="G23" s="28">
        <f t="shared" ref="G23:H23" si="2">SUM(G24:G27)</f>
        <v>1836000</v>
      </c>
      <c r="H23" s="28">
        <f t="shared" si="2"/>
        <v>1836000</v>
      </c>
    </row>
    <row r="24" spans="1:8" x14ac:dyDescent="0.2">
      <c r="A24" s="13">
        <v>521</v>
      </c>
      <c r="B24" s="22" t="s">
        <v>34</v>
      </c>
      <c r="C24" s="30">
        <v>177000</v>
      </c>
      <c r="D24" s="30">
        <v>1257000</v>
      </c>
      <c r="E24" s="40">
        <v>1096000</v>
      </c>
      <c r="F24" s="63">
        <v>1096000</v>
      </c>
      <c r="G24" s="63">
        <v>1096000</v>
      </c>
      <c r="H24" s="63">
        <v>1096000</v>
      </c>
    </row>
    <row r="25" spans="1:8" x14ac:dyDescent="0.2">
      <c r="A25" s="13"/>
      <c r="B25" s="22" t="s">
        <v>33</v>
      </c>
      <c r="C25" s="30"/>
      <c r="D25" s="30"/>
      <c r="E25" s="30">
        <v>350000</v>
      </c>
      <c r="F25" s="30">
        <v>360000</v>
      </c>
      <c r="G25" s="30">
        <v>370000</v>
      </c>
      <c r="H25" s="30">
        <v>370000</v>
      </c>
    </row>
    <row r="26" spans="1:8" x14ac:dyDescent="0.2">
      <c r="A26" s="15"/>
      <c r="B26" s="18" t="s">
        <v>39</v>
      </c>
      <c r="C26" s="31"/>
      <c r="D26" s="31">
        <v>263000</v>
      </c>
      <c r="E26" s="31">
        <v>370000</v>
      </c>
      <c r="F26" s="31">
        <v>370000</v>
      </c>
      <c r="G26" s="31">
        <v>370000</v>
      </c>
      <c r="H26" s="31">
        <v>370000</v>
      </c>
    </row>
    <row r="27" spans="1:8" ht="12" thickBot="1" x14ac:dyDescent="0.25">
      <c r="A27" s="17"/>
      <c r="B27" s="38"/>
      <c r="C27" s="36"/>
      <c r="D27" s="36"/>
      <c r="E27" s="36"/>
      <c r="F27" s="36"/>
      <c r="G27" s="36"/>
      <c r="H27" s="36"/>
    </row>
    <row r="28" spans="1:8" ht="12" thickBot="1" x14ac:dyDescent="0.25">
      <c r="A28" s="11">
        <v>549</v>
      </c>
      <c r="B28" s="21" t="s">
        <v>17</v>
      </c>
      <c r="C28" s="28">
        <f>SUM(C29:C31)</f>
        <v>11000</v>
      </c>
      <c r="D28" s="28">
        <f>SUM(D29:D31)</f>
        <v>35000</v>
      </c>
      <c r="E28" s="28">
        <f>SUM(E29:E31)</f>
        <v>26211</v>
      </c>
      <c r="F28" s="28">
        <f>SUM(F29:F31)</f>
        <v>26211</v>
      </c>
      <c r="G28" s="28">
        <f t="shared" ref="G28:H28" si="3">SUM(G29:G31)</f>
        <v>26211</v>
      </c>
      <c r="H28" s="28">
        <f t="shared" si="3"/>
        <v>26211</v>
      </c>
    </row>
    <row r="29" spans="1:8" x14ac:dyDescent="0.2">
      <c r="A29" s="13" t="s">
        <v>4</v>
      </c>
      <c r="B29" s="22" t="s">
        <v>18</v>
      </c>
      <c r="C29" s="30"/>
      <c r="D29" s="30">
        <v>23958</v>
      </c>
      <c r="E29" s="30">
        <v>22508</v>
      </c>
      <c r="F29" s="30">
        <v>22508</v>
      </c>
      <c r="G29" s="30">
        <v>22508</v>
      </c>
      <c r="H29" s="30">
        <v>22508</v>
      </c>
    </row>
    <row r="30" spans="1:8" x14ac:dyDescent="0.2">
      <c r="A30" s="15"/>
      <c r="B30" s="16" t="s">
        <v>32</v>
      </c>
      <c r="C30" s="31"/>
      <c r="D30" s="31">
        <v>3703</v>
      </c>
      <c r="E30" s="31">
        <v>3703</v>
      </c>
      <c r="F30" s="31">
        <v>3703</v>
      </c>
      <c r="G30" s="31">
        <v>3703</v>
      </c>
      <c r="H30" s="31">
        <v>3703</v>
      </c>
    </row>
    <row r="31" spans="1:8" ht="12" thickBot="1" x14ac:dyDescent="0.25">
      <c r="A31" s="15"/>
      <c r="B31" s="16" t="s">
        <v>19</v>
      </c>
      <c r="C31" s="36">
        <v>11000</v>
      </c>
      <c r="D31" s="36">
        <v>7339</v>
      </c>
      <c r="E31" s="31"/>
      <c r="F31" s="31"/>
      <c r="G31" s="31"/>
      <c r="H31" s="31"/>
    </row>
    <row r="32" spans="1:8" ht="12" thickBot="1" x14ac:dyDescent="0.25">
      <c r="A32" s="5"/>
      <c r="B32" s="6" t="s">
        <v>20</v>
      </c>
      <c r="C32" s="37">
        <f>C28+C23+C19+C18+C17+C16+C11+C5</f>
        <v>403000</v>
      </c>
      <c r="D32" s="37">
        <f>D28+D23+D19+D18+D17+D16+D11+D5</f>
        <v>3154000</v>
      </c>
      <c r="E32" s="37">
        <f>E28+E23+E19+E18+E17+E16+E11+E5</f>
        <v>3277611</v>
      </c>
      <c r="F32" s="37">
        <f>F28+F23+F19+F18+F17+F16+F11+F5</f>
        <v>2987611</v>
      </c>
      <c r="G32" s="37">
        <f t="shared" ref="G32:H32" si="4">G28+G23+G19+G18+G17+G16+G11+G5</f>
        <v>3037611</v>
      </c>
      <c r="H32" s="37">
        <f t="shared" si="4"/>
        <v>3037611</v>
      </c>
    </row>
    <row r="33" spans="1:8" ht="15.75" thickBot="1" x14ac:dyDescent="0.3">
      <c r="A33"/>
      <c r="B33"/>
      <c r="C33"/>
      <c r="D33"/>
      <c r="E33"/>
      <c r="F33"/>
      <c r="G33"/>
      <c r="H33"/>
    </row>
    <row r="34" spans="1:8" s="24" customFormat="1" ht="12" thickBot="1" x14ac:dyDescent="0.25">
      <c r="A34" s="11">
        <v>602</v>
      </c>
      <c r="B34" s="12" t="s">
        <v>14</v>
      </c>
      <c r="C34" s="28">
        <f>SUM(C35:C37)</f>
        <v>72000</v>
      </c>
      <c r="D34" s="28">
        <f>SUM(D35:D37)</f>
        <v>1263000</v>
      </c>
      <c r="E34" s="28">
        <f>SUM(E35:E37)</f>
        <v>1650000</v>
      </c>
      <c r="F34" s="28">
        <f>SUM(F35:F37)</f>
        <v>1870000</v>
      </c>
      <c r="G34" s="28">
        <f t="shared" ref="G34:H34" si="5">SUM(G35:G37)</f>
        <v>1970000</v>
      </c>
      <c r="H34" s="28">
        <f t="shared" si="5"/>
        <v>2080000</v>
      </c>
    </row>
    <row r="35" spans="1:8" customFormat="1" ht="11.25" customHeight="1" x14ac:dyDescent="0.25">
      <c r="A35" s="13" t="s">
        <v>4</v>
      </c>
      <c r="B35" s="22" t="s">
        <v>21</v>
      </c>
      <c r="C35" s="31">
        <v>72000</v>
      </c>
      <c r="D35" s="31">
        <v>957000</v>
      </c>
      <c r="E35" s="31">
        <v>1200000</v>
      </c>
      <c r="F35" s="31">
        <v>1300000</v>
      </c>
      <c r="G35" s="31">
        <v>1400000</v>
      </c>
      <c r="H35" s="31">
        <v>1500000</v>
      </c>
    </row>
    <row r="36" spans="1:8" x14ac:dyDescent="0.2">
      <c r="A36" s="15"/>
      <c r="B36" s="16" t="s">
        <v>22</v>
      </c>
      <c r="C36" s="31"/>
      <c r="D36" s="31">
        <v>20000</v>
      </c>
      <c r="E36" s="31">
        <v>50000</v>
      </c>
      <c r="F36" s="31">
        <v>70000</v>
      </c>
      <c r="G36" s="31">
        <v>70000</v>
      </c>
      <c r="H36" s="31">
        <v>80000</v>
      </c>
    </row>
    <row r="37" spans="1:8" ht="12" thickBot="1" x14ac:dyDescent="0.25">
      <c r="A37" s="17"/>
      <c r="B37" s="18" t="s">
        <v>35</v>
      </c>
      <c r="C37" s="32"/>
      <c r="D37" s="32">
        <v>286000</v>
      </c>
      <c r="E37" s="32">
        <v>400000</v>
      </c>
      <c r="F37" s="32">
        <v>500000</v>
      </c>
      <c r="G37" s="32">
        <v>500000</v>
      </c>
      <c r="H37" s="32">
        <v>500000</v>
      </c>
    </row>
    <row r="38" spans="1:8" ht="12" thickBot="1" x14ac:dyDescent="0.25">
      <c r="A38" s="11">
        <v>649</v>
      </c>
      <c r="B38" s="12" t="s">
        <v>23</v>
      </c>
      <c r="C38" s="35">
        <v>97000</v>
      </c>
      <c r="D38" s="35">
        <v>44000</v>
      </c>
      <c r="E38" s="35">
        <v>50000</v>
      </c>
      <c r="F38" s="35">
        <v>100000</v>
      </c>
      <c r="G38" s="35">
        <v>100000</v>
      </c>
      <c r="H38" s="35">
        <v>100000</v>
      </c>
    </row>
    <row r="39" spans="1:8" ht="12" thickBot="1" x14ac:dyDescent="0.25">
      <c r="A39" s="11">
        <v>691</v>
      </c>
      <c r="B39" s="12" t="s">
        <v>24</v>
      </c>
      <c r="C39" s="28">
        <f>SUM(C40:C43)</f>
        <v>75000</v>
      </c>
      <c r="D39" s="28">
        <f>SUM(D40:D43)</f>
        <v>809000</v>
      </c>
      <c r="E39" s="28">
        <f>SUM(E40:E43)</f>
        <v>1750680</v>
      </c>
      <c r="F39" s="28">
        <f>SUM(F40:F43)</f>
        <v>1234680</v>
      </c>
      <c r="G39" s="28">
        <f t="shared" ref="G39:H39" si="6">SUM(G40:G43)</f>
        <v>1320680</v>
      </c>
      <c r="H39" s="28">
        <f t="shared" si="6"/>
        <v>1404680</v>
      </c>
    </row>
    <row r="40" spans="1:8" x14ac:dyDescent="0.2">
      <c r="A40" s="13"/>
      <c r="B40" s="22" t="s">
        <v>25</v>
      </c>
      <c r="C40" s="31">
        <v>75000</v>
      </c>
      <c r="D40" s="31">
        <v>809000</v>
      </c>
      <c r="E40" s="31">
        <v>1014000</v>
      </c>
      <c r="F40" s="31">
        <v>1098000</v>
      </c>
      <c r="G40" s="31">
        <v>1184000</v>
      </c>
      <c r="H40" s="31">
        <v>1268000</v>
      </c>
    </row>
    <row r="41" spans="1:8" x14ac:dyDescent="0.2">
      <c r="A41" s="15"/>
      <c r="B41" s="22" t="s">
        <v>26</v>
      </c>
      <c r="C41" s="30"/>
      <c r="D41" s="30"/>
      <c r="E41" s="40">
        <v>600000</v>
      </c>
      <c r="F41" s="40" t="s">
        <v>43</v>
      </c>
      <c r="G41" s="40" t="s">
        <v>43</v>
      </c>
      <c r="H41" s="40" t="s">
        <v>43</v>
      </c>
    </row>
    <row r="42" spans="1:8" x14ac:dyDescent="0.2">
      <c r="A42" s="17"/>
      <c r="B42" s="22" t="s">
        <v>41</v>
      </c>
      <c r="C42" s="30"/>
      <c r="D42" s="30"/>
      <c r="E42" s="30">
        <v>136680</v>
      </c>
      <c r="F42" s="30">
        <v>136680</v>
      </c>
      <c r="G42" s="30">
        <v>136680</v>
      </c>
      <c r="H42" s="30">
        <v>136680</v>
      </c>
    </row>
    <row r="43" spans="1:8" ht="12" thickBot="1" x14ac:dyDescent="0.25">
      <c r="A43" s="17"/>
      <c r="B43" s="18" t="s">
        <v>37</v>
      </c>
      <c r="C43" s="32"/>
      <c r="D43" s="32"/>
      <c r="E43" s="32" t="s">
        <v>42</v>
      </c>
      <c r="F43" s="32" t="s">
        <v>43</v>
      </c>
      <c r="G43" s="32" t="s">
        <v>43</v>
      </c>
      <c r="H43" s="32" t="s">
        <v>43</v>
      </c>
    </row>
    <row r="44" spans="1:8" ht="12" thickBot="1" x14ac:dyDescent="0.25">
      <c r="A44" s="5"/>
      <c r="B44" s="6" t="s">
        <v>27</v>
      </c>
      <c r="C44" s="37">
        <f>C39+C38+C34</f>
        <v>244000</v>
      </c>
      <c r="D44" s="37">
        <f>D39+D38+D34</f>
        <v>2116000</v>
      </c>
      <c r="E44" s="37">
        <f>E39+E38+E34</f>
        <v>3450680</v>
      </c>
      <c r="F44" s="37">
        <f>F39+F38+F34</f>
        <v>3204680</v>
      </c>
      <c r="G44" s="37">
        <f t="shared" ref="G44:H44" si="7">G39+G38+G34</f>
        <v>3390680</v>
      </c>
      <c r="H44" s="37">
        <f t="shared" si="7"/>
        <v>3584680</v>
      </c>
    </row>
    <row r="45" spans="1:8" ht="15.75" thickBot="1" x14ac:dyDescent="0.3">
      <c r="A45"/>
      <c r="B45"/>
      <c r="C45"/>
      <c r="D45"/>
      <c r="E45"/>
      <c r="F45"/>
      <c r="G45"/>
      <c r="H45"/>
    </row>
    <row r="46" spans="1:8" s="24" customFormat="1" ht="12" thickBot="1" x14ac:dyDescent="0.25">
      <c r="A46" s="11"/>
      <c r="B46" s="12" t="s">
        <v>28</v>
      </c>
      <c r="C46" s="28">
        <f>C44-C32</f>
        <v>-159000</v>
      </c>
      <c r="D46" s="28">
        <f>D44-D32</f>
        <v>-1038000</v>
      </c>
      <c r="E46" s="28">
        <f>E44-E32</f>
        <v>173069</v>
      </c>
      <c r="F46" s="34">
        <f>F44-F32</f>
        <v>217069</v>
      </c>
      <c r="G46" s="28">
        <f t="shared" ref="G46:H46" si="8">G44-G32</f>
        <v>353069</v>
      </c>
      <c r="H46" s="28">
        <f t="shared" si="8"/>
        <v>547069</v>
      </c>
    </row>
    <row r="47" spans="1:8" customFormat="1" ht="15.75" customHeight="1" x14ac:dyDescent="0.25">
      <c r="A47" s="1"/>
      <c r="B47" s="23"/>
      <c r="C47" s="41"/>
      <c r="D47" s="41"/>
      <c r="E47" s="41"/>
      <c r="F47" s="41"/>
      <c r="G47" s="41"/>
      <c r="H47" s="41"/>
    </row>
    <row r="48" spans="1:8" s="24" customFormat="1" x14ac:dyDescent="0.2">
      <c r="A48" s="1"/>
      <c r="B48" s="56" t="s">
        <v>46</v>
      </c>
      <c r="C48" s="49"/>
      <c r="D48" s="49">
        <v>326000</v>
      </c>
      <c r="E48" s="54">
        <v>412674</v>
      </c>
      <c r="F48" s="54">
        <v>275106</v>
      </c>
      <c r="G48" s="54">
        <v>137530</v>
      </c>
      <c r="H48" s="54"/>
    </row>
    <row r="49" spans="1:8" s="24" customFormat="1" ht="12" thickBot="1" x14ac:dyDescent="0.25">
      <c r="A49" s="25"/>
      <c r="B49" s="57" t="s">
        <v>47</v>
      </c>
      <c r="C49" s="49"/>
      <c r="D49" s="49">
        <v>332000</v>
      </c>
      <c r="E49" s="49">
        <v>199644</v>
      </c>
      <c r="F49" s="49">
        <v>133152</v>
      </c>
      <c r="G49" s="49"/>
      <c r="H49" s="49"/>
    </row>
    <row r="50" spans="1:8" s="24" customFormat="1" ht="12" thickBot="1" x14ac:dyDescent="0.25">
      <c r="A50" s="25"/>
      <c r="B50" s="58" t="s">
        <v>48</v>
      </c>
      <c r="C50" s="59"/>
      <c r="D50" s="34">
        <f>SUM(D48:D49)</f>
        <v>658000</v>
      </c>
      <c r="E50" s="34">
        <f t="shared" ref="E50:G50" si="9">SUM(E48:E49)</f>
        <v>612318</v>
      </c>
      <c r="F50" s="34">
        <f t="shared" si="9"/>
        <v>408258</v>
      </c>
      <c r="G50" s="34">
        <f t="shared" si="9"/>
        <v>137530</v>
      </c>
      <c r="H50" s="60"/>
    </row>
    <row r="51" spans="1:8" s="24" customFormat="1" x14ac:dyDescent="0.2">
      <c r="A51" s="25"/>
      <c r="B51" s="52"/>
      <c r="C51" s="50"/>
      <c r="D51" s="53"/>
      <c r="E51" s="53"/>
      <c r="F51" s="53"/>
      <c r="G51" s="53"/>
      <c r="H51" s="53"/>
    </row>
    <row r="52" spans="1:8" s="24" customFormat="1" ht="15" x14ac:dyDescent="0.25">
      <c r="A52" s="25"/>
      <c r="B52" s="52" t="s">
        <v>45</v>
      </c>
      <c r="C52" s="53"/>
      <c r="D52" s="53"/>
      <c r="E52" s="55">
        <f>D50-E50</f>
        <v>45682</v>
      </c>
      <c r="F52" s="55">
        <f>E50-F50</f>
        <v>204060</v>
      </c>
      <c r="G52" s="55">
        <f>F50-G50</f>
        <v>270728</v>
      </c>
      <c r="H52" s="55">
        <v>137530</v>
      </c>
    </row>
    <row r="53" spans="1:8" s="24" customFormat="1" ht="9" customHeight="1" x14ac:dyDescent="0.2">
      <c r="A53" s="25"/>
      <c r="B53" s="51"/>
      <c r="C53" s="50"/>
      <c r="D53" s="50"/>
      <c r="E53" s="50"/>
      <c r="F53" s="50"/>
      <c r="G53" s="50"/>
      <c r="H53" s="50"/>
    </row>
    <row r="54" spans="1:8" ht="15" x14ac:dyDescent="0.25">
      <c r="B54" s="52"/>
      <c r="C54" s="53"/>
      <c r="D54" s="53"/>
      <c r="E54" s="55"/>
      <c r="F54" s="55"/>
      <c r="G54" s="55"/>
      <c r="H54" s="55"/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Header>&amp;RPříloha č. 1
ZMP dne 18. 6. 2015, ŘEÚ/8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</dc:creator>
  <cp:lastModifiedBy>Rašková Hana</cp:lastModifiedBy>
  <cp:lastPrinted>2015-06-08T13:31:33Z</cp:lastPrinted>
  <dcterms:created xsi:type="dcterms:W3CDTF">2013-01-28T17:48:58Z</dcterms:created>
  <dcterms:modified xsi:type="dcterms:W3CDTF">2015-06-09T06:55:57Z</dcterms:modified>
</cp:coreProperties>
</file>