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55" windowHeight="8445"/>
  </bookViews>
  <sheets>
    <sheet name="Finanční vztah" sheetId="11" r:id="rId1"/>
  </sheets>
  <calcPr calcId="145621"/>
</workbook>
</file>

<file path=xl/calcChain.xml><?xml version="1.0" encoding="utf-8"?>
<calcChain xmlns="http://schemas.openxmlformats.org/spreadsheetml/2006/main">
  <c r="M33" i="11" l="1"/>
  <c r="M36" i="11"/>
  <c r="L35" i="11"/>
  <c r="K35" i="11"/>
  <c r="J35" i="11"/>
  <c r="I35" i="11"/>
  <c r="I37" i="11" s="1"/>
  <c r="H35" i="11"/>
  <c r="G35" i="11"/>
  <c r="G37" i="11" s="1"/>
  <c r="F35" i="11"/>
  <c r="E35" i="11"/>
  <c r="E37" i="11" s="1"/>
  <c r="D35" i="11"/>
  <c r="C35" i="11"/>
  <c r="C37" i="11" s="1"/>
  <c r="M32" i="11"/>
  <c r="K37" i="11"/>
  <c r="M30" i="11"/>
  <c r="M23" i="11"/>
  <c r="L22" i="11"/>
  <c r="L24" i="11" s="1"/>
  <c r="K22" i="11"/>
  <c r="J22" i="11"/>
  <c r="J24" i="11" s="1"/>
  <c r="I22" i="11"/>
  <c r="I24" i="11" s="1"/>
  <c r="H22" i="11"/>
  <c r="H24" i="11" s="1"/>
  <c r="G22" i="11"/>
  <c r="F22" i="11"/>
  <c r="F24" i="11" s="1"/>
  <c r="E22" i="11"/>
  <c r="D22" i="11"/>
  <c r="D24" i="11" s="1"/>
  <c r="C22" i="11"/>
  <c r="M20" i="11"/>
  <c r="K24" i="11"/>
  <c r="G24" i="11"/>
  <c r="M18" i="11"/>
  <c r="M11" i="11"/>
  <c r="M10" i="11"/>
  <c r="M8" i="11"/>
  <c r="L12" i="11"/>
  <c r="K12" i="11"/>
  <c r="J12" i="11"/>
  <c r="I12" i="11"/>
  <c r="H12" i="11"/>
  <c r="G12" i="11"/>
  <c r="E12" i="11"/>
  <c r="C12" i="11"/>
  <c r="D12" i="11" l="1"/>
  <c r="F12" i="11"/>
  <c r="M19" i="11"/>
  <c r="C24" i="11"/>
  <c r="E24" i="11"/>
  <c r="M22" i="11"/>
  <c r="D37" i="11"/>
  <c r="F37" i="11"/>
  <c r="H37" i="11"/>
  <c r="J37" i="11"/>
  <c r="L37" i="11"/>
  <c r="M34" i="11"/>
  <c r="M7" i="11"/>
  <c r="M35" i="11"/>
  <c r="M9" i="11"/>
  <c r="M21" i="11"/>
  <c r="M12" i="11"/>
  <c r="M31" i="11"/>
  <c r="M37" i="11" l="1"/>
  <c r="M24" i="11"/>
</calcChain>
</file>

<file path=xl/sharedStrings.xml><?xml version="1.0" encoding="utf-8"?>
<sst xmlns="http://schemas.openxmlformats.org/spreadsheetml/2006/main" count="35" uniqueCount="15">
  <si>
    <t>Městský obvod Plzeň</t>
  </si>
  <si>
    <t>Celkem</t>
  </si>
  <si>
    <t>% podíl na příjmech z cizích daní</t>
  </si>
  <si>
    <t>převod do rozpočtů MO celkem</t>
  </si>
  <si>
    <t>převod podílu na daních</t>
  </si>
  <si>
    <t>převod podílu na příspěvku na VSS</t>
  </si>
  <si>
    <t>ostatní účelové převody celkem</t>
  </si>
  <si>
    <t xml:space="preserve">   úhrada nákladů za stočné při vývozu odpadních vod</t>
  </si>
  <si>
    <t xml:space="preserve"> </t>
  </si>
  <si>
    <t>Finanční vztah rozpočtu města a městských obvodů na rok 2017</t>
  </si>
  <si>
    <t>kompenzace podílu na příjmech z odvodu z loterií a jiných podobných her</t>
  </si>
  <si>
    <t>Finanční vztah rozpočtu města a městských obvodů na rok 2018</t>
  </si>
  <si>
    <t>Finanční vztah rozpočtu města a městských obvodů na rok 2019</t>
  </si>
  <si>
    <t>kompenzace podílu na příjmech z odvodu z loterií a jiných podobných her - pův.</t>
  </si>
  <si>
    <t>Příloha č. 2 - Tabulka finančního vztahu rozpočtu města a městských obvodů 2017 - 2019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</si>
</sst>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" fillId="0" borderId="0" xfId="0" applyFont="1"/>
    <xf numFmtId="164" fontId="0" fillId="0" borderId="5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/>
    <xf numFmtId="0" fontId="4" fillId="2" borderId="4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0" fontId="4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zoomScaleNormal="100" workbookViewId="0"/>
  </sheetViews>
  <sheetFormatPr defaultColWidth="3.5703125" defaultRowHeight="12.75" x14ac:dyDescent="0.2"/>
  <cols>
    <col min="1" max="1" width="4.5703125" customWidth="1"/>
    <col min="2" max="2" width="57.5703125" customWidth="1"/>
    <col min="3" max="12" width="10.28515625" customWidth="1"/>
    <col min="13" max="13" width="11.5703125" bestFit="1" customWidth="1"/>
  </cols>
  <sheetData>
    <row r="1" spans="1:13" ht="15.75" x14ac:dyDescent="0.25">
      <c r="A1" s="46" t="s">
        <v>14</v>
      </c>
    </row>
    <row r="2" spans="1:13" x14ac:dyDescent="0.2">
      <c r="B2" t="s">
        <v>8</v>
      </c>
      <c r="E2" t="s">
        <v>8</v>
      </c>
    </row>
    <row r="3" spans="1:13" ht="15.75" thickBot="1" x14ac:dyDescent="0.3">
      <c r="B3" s="7" t="s">
        <v>9</v>
      </c>
      <c r="C3" s="1"/>
      <c r="D3" s="1"/>
    </row>
    <row r="4" spans="1:13" ht="15" thickBot="1" x14ac:dyDescent="0.25">
      <c r="B4" s="2"/>
      <c r="C4" s="47" t="s">
        <v>0</v>
      </c>
      <c r="D4" s="48"/>
      <c r="E4" s="48"/>
      <c r="F4" s="48"/>
      <c r="G4" s="48"/>
      <c r="H4" s="48"/>
      <c r="I4" s="48"/>
      <c r="J4" s="48"/>
      <c r="K4" s="48"/>
      <c r="L4" s="49"/>
      <c r="M4" s="3"/>
    </row>
    <row r="5" spans="1:13" ht="15" thickBot="1" x14ac:dyDescent="0.25">
      <c r="B5" s="4"/>
      <c r="C5" s="10">
        <v>1</v>
      </c>
      <c r="D5" s="11">
        <v>2</v>
      </c>
      <c r="E5" s="10">
        <v>3</v>
      </c>
      <c r="F5" s="11">
        <v>4</v>
      </c>
      <c r="G5" s="10">
        <v>5</v>
      </c>
      <c r="H5" s="11">
        <v>6</v>
      </c>
      <c r="I5" s="10">
        <v>7</v>
      </c>
      <c r="J5" s="11">
        <v>8</v>
      </c>
      <c r="K5" s="10">
        <v>9</v>
      </c>
      <c r="L5" s="12">
        <v>10</v>
      </c>
      <c r="M5" s="5" t="s">
        <v>1</v>
      </c>
    </row>
    <row r="6" spans="1:13" s="22" customFormat="1" ht="13.5" thickBot="1" x14ac:dyDescent="0.25">
      <c r="B6" s="16" t="s">
        <v>2</v>
      </c>
      <c r="C6" s="17">
        <v>2.5451999999999999</v>
      </c>
      <c r="D6" s="17">
        <v>2.1473</v>
      </c>
      <c r="E6" s="17">
        <v>3.5802999999999998</v>
      </c>
      <c r="F6" s="17">
        <v>1.7659</v>
      </c>
      <c r="G6" s="17">
        <v>0.1996</v>
      </c>
      <c r="H6" s="17">
        <v>0.16980000000000001</v>
      </c>
      <c r="I6" s="18">
        <v>0.14499999999999999</v>
      </c>
      <c r="J6" s="19">
        <v>0.18049999999999999</v>
      </c>
      <c r="K6" s="20">
        <v>0.1542</v>
      </c>
      <c r="L6" s="19">
        <v>0.13189999999999999</v>
      </c>
      <c r="M6" s="21">
        <v>11.0197</v>
      </c>
    </row>
    <row r="7" spans="1:13" ht="16.5" thickBot="1" x14ac:dyDescent="0.25">
      <c r="B7" s="23" t="s">
        <v>4</v>
      </c>
      <c r="C7" s="24">
        <v>91627</v>
      </c>
      <c r="D7" s="24">
        <v>77303</v>
      </c>
      <c r="E7" s="24">
        <v>128891</v>
      </c>
      <c r="F7" s="24">
        <v>63572</v>
      </c>
      <c r="G7" s="24">
        <v>7186</v>
      </c>
      <c r="H7" s="24">
        <v>6113</v>
      </c>
      <c r="I7" s="24">
        <v>5220</v>
      </c>
      <c r="J7" s="24">
        <v>6498</v>
      </c>
      <c r="K7" s="24">
        <v>5551</v>
      </c>
      <c r="L7" s="24">
        <v>4748</v>
      </c>
      <c r="M7" s="24">
        <f>SUM(C7:L7)</f>
        <v>396709</v>
      </c>
    </row>
    <row r="8" spans="1:13" ht="16.5" thickBot="1" x14ac:dyDescent="0.25">
      <c r="B8" s="23" t="s">
        <v>5</v>
      </c>
      <c r="C8" s="24">
        <v>9316</v>
      </c>
      <c r="D8" s="25">
        <v>6024</v>
      </c>
      <c r="E8" s="24">
        <v>15537</v>
      </c>
      <c r="F8" s="25">
        <v>3939</v>
      </c>
      <c r="G8" s="24">
        <v>296</v>
      </c>
      <c r="H8" s="25">
        <v>296</v>
      </c>
      <c r="I8" s="24">
        <v>296</v>
      </c>
      <c r="J8" s="25">
        <v>296</v>
      </c>
      <c r="K8" s="24">
        <v>296</v>
      </c>
      <c r="L8" s="25">
        <v>296</v>
      </c>
      <c r="M8" s="24">
        <f>SUM(C8:L8)</f>
        <v>36592</v>
      </c>
    </row>
    <row r="9" spans="1:13" ht="32.25" thickBot="1" x14ac:dyDescent="0.25">
      <c r="B9" s="26" t="s">
        <v>10</v>
      </c>
      <c r="C9" s="27">
        <v>16460</v>
      </c>
      <c r="D9" s="27">
        <v>12947</v>
      </c>
      <c r="E9" s="27">
        <v>21538</v>
      </c>
      <c r="F9" s="27">
        <v>8780</v>
      </c>
      <c r="G9" s="27">
        <v>1318</v>
      </c>
      <c r="H9" s="28">
        <v>1654</v>
      </c>
      <c r="I9" s="27">
        <v>698</v>
      </c>
      <c r="J9" s="28">
        <v>1102</v>
      </c>
      <c r="K9" s="27">
        <v>1165</v>
      </c>
      <c r="L9" s="28">
        <v>702</v>
      </c>
      <c r="M9" s="27">
        <f t="shared" ref="M9:M12" si="0">SUM(C9:L9)</f>
        <v>66364</v>
      </c>
    </row>
    <row r="10" spans="1:13" ht="16.5" thickBot="1" x14ac:dyDescent="0.25">
      <c r="B10" s="29" t="s">
        <v>6</v>
      </c>
      <c r="C10" s="27">
        <v>0</v>
      </c>
      <c r="D10" s="28">
        <v>0</v>
      </c>
      <c r="E10" s="27">
        <v>0</v>
      </c>
      <c r="F10" s="28">
        <v>0</v>
      </c>
      <c r="G10" s="27">
        <v>0</v>
      </c>
      <c r="H10" s="28">
        <v>0</v>
      </c>
      <c r="I10" s="27">
        <v>0</v>
      </c>
      <c r="J10" s="28">
        <v>0</v>
      </c>
      <c r="K10" s="27">
        <v>0</v>
      </c>
      <c r="L10" s="28">
        <v>250</v>
      </c>
      <c r="M10" s="27">
        <f t="shared" si="0"/>
        <v>250</v>
      </c>
    </row>
    <row r="11" spans="1:13" ht="15.75" thickBot="1" x14ac:dyDescent="0.25">
      <c r="B11" s="30" t="s">
        <v>7</v>
      </c>
      <c r="C11" s="31"/>
      <c r="D11" s="32"/>
      <c r="E11" s="31"/>
      <c r="F11" s="32"/>
      <c r="G11" s="31"/>
      <c r="H11" s="32"/>
      <c r="I11" s="31"/>
      <c r="J11" s="32"/>
      <c r="K11" s="31"/>
      <c r="L11" s="32">
        <v>250</v>
      </c>
      <c r="M11" s="31">
        <f t="shared" si="0"/>
        <v>250</v>
      </c>
    </row>
    <row r="12" spans="1:13" ht="16.5" thickBot="1" x14ac:dyDescent="0.25">
      <c r="B12" s="33" t="s">
        <v>3</v>
      </c>
      <c r="C12" s="34">
        <f t="shared" ref="C12:L12" si="1">C7+C8+C9+C10</f>
        <v>117403</v>
      </c>
      <c r="D12" s="34">
        <f t="shared" si="1"/>
        <v>96274</v>
      </c>
      <c r="E12" s="34">
        <f t="shared" si="1"/>
        <v>165966</v>
      </c>
      <c r="F12" s="34">
        <f t="shared" si="1"/>
        <v>76291</v>
      </c>
      <c r="G12" s="34">
        <f t="shared" si="1"/>
        <v>8800</v>
      </c>
      <c r="H12" s="34">
        <f t="shared" si="1"/>
        <v>8063</v>
      </c>
      <c r="I12" s="34">
        <f t="shared" si="1"/>
        <v>6214</v>
      </c>
      <c r="J12" s="34">
        <f t="shared" si="1"/>
        <v>7896</v>
      </c>
      <c r="K12" s="34">
        <f t="shared" si="1"/>
        <v>7012</v>
      </c>
      <c r="L12" s="34">
        <f t="shared" si="1"/>
        <v>5996</v>
      </c>
      <c r="M12" s="34">
        <f t="shared" si="0"/>
        <v>499915</v>
      </c>
    </row>
    <row r="14" spans="1:13" x14ac:dyDescent="0.2">
      <c r="B14" t="s">
        <v>8</v>
      </c>
    </row>
    <row r="15" spans="1:13" ht="15.75" thickBot="1" x14ac:dyDescent="0.3">
      <c r="B15" s="7" t="s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 thickBot="1" x14ac:dyDescent="0.25">
      <c r="B16" s="2"/>
      <c r="C16" s="47" t="s">
        <v>0</v>
      </c>
      <c r="D16" s="48"/>
      <c r="E16" s="48"/>
      <c r="F16" s="48"/>
      <c r="G16" s="48"/>
      <c r="H16" s="48"/>
      <c r="I16" s="48"/>
      <c r="J16" s="48"/>
      <c r="K16" s="48"/>
      <c r="L16" s="49"/>
      <c r="M16" s="3"/>
    </row>
    <row r="17" spans="2:13" ht="15" thickBot="1" x14ac:dyDescent="0.25">
      <c r="B17" s="4"/>
      <c r="C17" s="10">
        <v>1</v>
      </c>
      <c r="D17" s="11">
        <v>2</v>
      </c>
      <c r="E17" s="10">
        <v>3</v>
      </c>
      <c r="F17" s="11">
        <v>4</v>
      </c>
      <c r="G17" s="10">
        <v>5</v>
      </c>
      <c r="H17" s="11">
        <v>6</v>
      </c>
      <c r="I17" s="10">
        <v>7</v>
      </c>
      <c r="J17" s="11">
        <v>8</v>
      </c>
      <c r="K17" s="10">
        <v>9</v>
      </c>
      <c r="L17" s="12">
        <v>10</v>
      </c>
      <c r="M17" s="5" t="s">
        <v>1</v>
      </c>
    </row>
    <row r="18" spans="2:13" s="22" customFormat="1" ht="13.5" thickBot="1" x14ac:dyDescent="0.25">
      <c r="B18" s="16" t="s">
        <v>2</v>
      </c>
      <c r="C18" s="17">
        <v>2.5451999999999999</v>
      </c>
      <c r="D18" s="17">
        <v>2.1473</v>
      </c>
      <c r="E18" s="17">
        <v>3.5802999999999998</v>
      </c>
      <c r="F18" s="17">
        <v>1.7659</v>
      </c>
      <c r="G18" s="17">
        <v>0.1996</v>
      </c>
      <c r="H18" s="17">
        <v>0.16980000000000001</v>
      </c>
      <c r="I18" s="18">
        <v>0.14499999999999999</v>
      </c>
      <c r="J18" s="19">
        <v>0.18049999999999999</v>
      </c>
      <c r="K18" s="20">
        <v>0.1542</v>
      </c>
      <c r="L18" s="19">
        <v>0.13189999999999999</v>
      </c>
      <c r="M18" s="21">
        <f>SUM(C18:L18)</f>
        <v>11.0197</v>
      </c>
    </row>
    <row r="19" spans="2:13" ht="16.5" thickBot="1" x14ac:dyDescent="0.25">
      <c r="B19" s="23" t="s">
        <v>4</v>
      </c>
      <c r="C19" s="24">
        <v>94809</v>
      </c>
      <c r="D19" s="24">
        <v>79987</v>
      </c>
      <c r="E19" s="24">
        <v>133366</v>
      </c>
      <c r="F19" s="24">
        <v>65780</v>
      </c>
      <c r="G19" s="24">
        <v>7435</v>
      </c>
      <c r="H19" s="24">
        <v>6325</v>
      </c>
      <c r="I19" s="24">
        <v>5401</v>
      </c>
      <c r="J19" s="24">
        <v>6724</v>
      </c>
      <c r="K19" s="24">
        <v>5744</v>
      </c>
      <c r="L19" s="24">
        <v>4913</v>
      </c>
      <c r="M19" s="24">
        <f t="shared" ref="M19:M24" si="2">SUM(C19:L19)</f>
        <v>410484</v>
      </c>
    </row>
    <row r="20" spans="2:13" ht="16.5" thickBot="1" x14ac:dyDescent="0.25">
      <c r="B20" s="23" t="s">
        <v>5</v>
      </c>
      <c r="C20" s="24">
        <v>9316</v>
      </c>
      <c r="D20" s="25">
        <v>6024</v>
      </c>
      <c r="E20" s="24">
        <v>15537</v>
      </c>
      <c r="F20" s="25">
        <v>3939</v>
      </c>
      <c r="G20" s="24">
        <v>296</v>
      </c>
      <c r="H20" s="25">
        <v>296</v>
      </c>
      <c r="I20" s="24">
        <v>296</v>
      </c>
      <c r="J20" s="25">
        <v>296</v>
      </c>
      <c r="K20" s="24">
        <v>296</v>
      </c>
      <c r="L20" s="25">
        <v>296</v>
      </c>
      <c r="M20" s="24">
        <f>SUM(C20:L20)</f>
        <v>36592</v>
      </c>
    </row>
    <row r="21" spans="2:13" ht="32.25" thickBot="1" x14ac:dyDescent="0.25">
      <c r="B21" s="26" t="s">
        <v>10</v>
      </c>
      <c r="C21" s="27">
        <v>16460</v>
      </c>
      <c r="D21" s="27">
        <v>12947</v>
      </c>
      <c r="E21" s="27">
        <v>21538</v>
      </c>
      <c r="F21" s="27">
        <v>8780</v>
      </c>
      <c r="G21" s="27">
        <v>1318</v>
      </c>
      <c r="H21" s="28">
        <v>1654</v>
      </c>
      <c r="I21" s="27">
        <v>698</v>
      </c>
      <c r="J21" s="28">
        <v>1102</v>
      </c>
      <c r="K21" s="27">
        <v>1165</v>
      </c>
      <c r="L21" s="28">
        <v>702</v>
      </c>
      <c r="M21" s="27">
        <f t="shared" si="2"/>
        <v>66364</v>
      </c>
    </row>
    <row r="22" spans="2:13" ht="16.5" thickBot="1" x14ac:dyDescent="0.25">
      <c r="B22" s="29" t="s">
        <v>6</v>
      </c>
      <c r="C22" s="27">
        <f t="shared" ref="C22:L22" si="3">SUM(C23)</f>
        <v>0</v>
      </c>
      <c r="D22" s="28">
        <f t="shared" si="3"/>
        <v>0</v>
      </c>
      <c r="E22" s="27">
        <f t="shared" si="3"/>
        <v>0</v>
      </c>
      <c r="F22" s="28">
        <f t="shared" si="3"/>
        <v>0</v>
      </c>
      <c r="G22" s="27">
        <f t="shared" si="3"/>
        <v>0</v>
      </c>
      <c r="H22" s="28">
        <f t="shared" si="3"/>
        <v>0</v>
      </c>
      <c r="I22" s="27">
        <f t="shared" si="3"/>
        <v>0</v>
      </c>
      <c r="J22" s="28">
        <f t="shared" si="3"/>
        <v>0</v>
      </c>
      <c r="K22" s="27">
        <f t="shared" si="3"/>
        <v>0</v>
      </c>
      <c r="L22" s="28">
        <f t="shared" si="3"/>
        <v>250</v>
      </c>
      <c r="M22" s="27">
        <f t="shared" si="2"/>
        <v>250</v>
      </c>
    </row>
    <row r="23" spans="2:13" ht="15.75" thickBot="1" x14ac:dyDescent="0.25">
      <c r="B23" s="30" t="s">
        <v>7</v>
      </c>
      <c r="C23" s="31"/>
      <c r="D23" s="32"/>
      <c r="E23" s="31"/>
      <c r="F23" s="32"/>
      <c r="G23" s="31"/>
      <c r="H23" s="32"/>
      <c r="I23" s="31"/>
      <c r="J23" s="32"/>
      <c r="K23" s="31"/>
      <c r="L23" s="32">
        <v>250</v>
      </c>
      <c r="M23" s="31">
        <f t="shared" si="2"/>
        <v>250</v>
      </c>
    </row>
    <row r="24" spans="2:13" ht="16.5" thickBot="1" x14ac:dyDescent="0.25">
      <c r="B24" s="33" t="s">
        <v>3</v>
      </c>
      <c r="C24" s="34">
        <f t="shared" ref="C24:L24" si="4">SUM(C19,C20,C21,C22)</f>
        <v>120585</v>
      </c>
      <c r="D24" s="34">
        <f t="shared" si="4"/>
        <v>98958</v>
      </c>
      <c r="E24" s="34">
        <f t="shared" si="4"/>
        <v>170441</v>
      </c>
      <c r="F24" s="34">
        <f t="shared" si="4"/>
        <v>78499</v>
      </c>
      <c r="G24" s="34">
        <f t="shared" si="4"/>
        <v>9049</v>
      </c>
      <c r="H24" s="34">
        <f t="shared" si="4"/>
        <v>8275</v>
      </c>
      <c r="I24" s="34">
        <f t="shared" si="4"/>
        <v>6395</v>
      </c>
      <c r="J24" s="34">
        <f t="shared" si="4"/>
        <v>8122</v>
      </c>
      <c r="K24" s="34">
        <f t="shared" si="4"/>
        <v>7205</v>
      </c>
      <c r="L24" s="34">
        <f t="shared" si="4"/>
        <v>6161</v>
      </c>
      <c r="M24" s="34">
        <f t="shared" si="2"/>
        <v>513690</v>
      </c>
    </row>
    <row r="27" spans="2:13" ht="15.75" thickBot="1" x14ac:dyDescent="0.3">
      <c r="B27" s="7" t="s">
        <v>12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5" thickBot="1" x14ac:dyDescent="0.25">
      <c r="B28" s="2"/>
      <c r="C28" s="47" t="s">
        <v>0</v>
      </c>
      <c r="D28" s="48"/>
      <c r="E28" s="48"/>
      <c r="F28" s="48"/>
      <c r="G28" s="48"/>
      <c r="H28" s="48"/>
      <c r="I28" s="48"/>
      <c r="J28" s="48"/>
      <c r="K28" s="48"/>
      <c r="L28" s="49"/>
      <c r="M28" s="3"/>
    </row>
    <row r="29" spans="2:13" ht="15" thickBot="1" x14ac:dyDescent="0.25">
      <c r="B29" s="4"/>
      <c r="C29" s="10">
        <v>1</v>
      </c>
      <c r="D29" s="11">
        <v>2</v>
      </c>
      <c r="E29" s="10">
        <v>3</v>
      </c>
      <c r="F29" s="11">
        <v>4</v>
      </c>
      <c r="G29" s="10">
        <v>5</v>
      </c>
      <c r="H29" s="11">
        <v>6</v>
      </c>
      <c r="I29" s="10">
        <v>7</v>
      </c>
      <c r="J29" s="11">
        <v>8</v>
      </c>
      <c r="K29" s="10">
        <v>9</v>
      </c>
      <c r="L29" s="12">
        <v>10</v>
      </c>
      <c r="M29" s="5" t="s">
        <v>1</v>
      </c>
    </row>
    <row r="30" spans="2:13" ht="13.5" thickBot="1" x14ac:dyDescent="0.25">
      <c r="B30" s="6" t="s">
        <v>2</v>
      </c>
      <c r="C30" s="8">
        <v>2.5451999999999999</v>
      </c>
      <c r="D30" s="8">
        <v>2.1473</v>
      </c>
      <c r="E30" s="8">
        <v>3.5802999999999998</v>
      </c>
      <c r="F30" s="8">
        <v>1.7659</v>
      </c>
      <c r="G30" s="8">
        <v>0.1996</v>
      </c>
      <c r="H30" s="8">
        <v>0.16980000000000001</v>
      </c>
      <c r="I30" s="13">
        <v>0.14499999999999999</v>
      </c>
      <c r="J30" s="14">
        <v>0.18049999999999999</v>
      </c>
      <c r="K30" s="15">
        <v>0.1542</v>
      </c>
      <c r="L30" s="14">
        <v>0.13189999999999999</v>
      </c>
      <c r="M30" s="9">
        <f>SUM(C30:L30)</f>
        <v>11.0197</v>
      </c>
    </row>
    <row r="31" spans="2:13" ht="16.5" thickBot="1" x14ac:dyDescent="0.25">
      <c r="B31" s="23" t="s">
        <v>4</v>
      </c>
      <c r="C31" s="35">
        <v>96463</v>
      </c>
      <c r="D31" s="35">
        <v>81383</v>
      </c>
      <c r="E31" s="35">
        <v>135693</v>
      </c>
      <c r="F31" s="35">
        <v>66928</v>
      </c>
      <c r="G31" s="35">
        <v>7565</v>
      </c>
      <c r="H31" s="35">
        <v>6435</v>
      </c>
      <c r="I31" s="35">
        <v>5496</v>
      </c>
      <c r="J31" s="35">
        <v>6841</v>
      </c>
      <c r="K31" s="35">
        <v>5844</v>
      </c>
      <c r="L31" s="35">
        <v>4999</v>
      </c>
      <c r="M31" s="35">
        <f>SUM(C31:L31)</f>
        <v>417647</v>
      </c>
    </row>
    <row r="32" spans="2:13" ht="16.5" thickBot="1" x14ac:dyDescent="0.25">
      <c r="B32" s="23" t="s">
        <v>5</v>
      </c>
      <c r="C32" s="24">
        <v>9316</v>
      </c>
      <c r="D32" s="25">
        <v>6024</v>
      </c>
      <c r="E32" s="24">
        <v>15537</v>
      </c>
      <c r="F32" s="25">
        <v>3939</v>
      </c>
      <c r="G32" s="24">
        <v>296</v>
      </c>
      <c r="H32" s="25">
        <v>296</v>
      </c>
      <c r="I32" s="24">
        <v>296</v>
      </c>
      <c r="J32" s="25">
        <v>296</v>
      </c>
      <c r="K32" s="24">
        <v>296</v>
      </c>
      <c r="L32" s="25">
        <v>296</v>
      </c>
      <c r="M32" s="24">
        <f>SUM(C32:L32)</f>
        <v>36592</v>
      </c>
    </row>
    <row r="33" spans="2:13" ht="30.75" hidden="1" thickBot="1" x14ac:dyDescent="0.25">
      <c r="B33" s="36" t="s">
        <v>13</v>
      </c>
      <c r="C33" s="37">
        <v>18289</v>
      </c>
      <c r="D33" s="38">
        <v>14386</v>
      </c>
      <c r="E33" s="39">
        <v>23931</v>
      </c>
      <c r="F33" s="40">
        <v>9756</v>
      </c>
      <c r="G33" s="39">
        <v>1318</v>
      </c>
      <c r="H33" s="40">
        <v>1654</v>
      </c>
      <c r="I33" s="39">
        <v>698</v>
      </c>
      <c r="J33" s="40">
        <v>1102</v>
      </c>
      <c r="K33" s="39">
        <v>1165</v>
      </c>
      <c r="L33" s="40">
        <v>702</v>
      </c>
      <c r="M33" s="40">
        <f>SUM(C33:L33)</f>
        <v>73001</v>
      </c>
    </row>
    <row r="34" spans="2:13" ht="32.25" thickBot="1" x14ac:dyDescent="0.25">
      <c r="B34" s="26" t="s">
        <v>10</v>
      </c>
      <c r="C34" s="41">
        <v>16460</v>
      </c>
      <c r="D34" s="41">
        <v>12947</v>
      </c>
      <c r="E34" s="41">
        <v>21538</v>
      </c>
      <c r="F34" s="41">
        <v>8780</v>
      </c>
      <c r="G34" s="28">
        <v>1318</v>
      </c>
      <c r="H34" s="27">
        <v>1654</v>
      </c>
      <c r="I34" s="28">
        <v>698</v>
      </c>
      <c r="J34" s="27">
        <v>1102</v>
      </c>
      <c r="K34" s="28">
        <v>1165</v>
      </c>
      <c r="L34" s="27">
        <v>702</v>
      </c>
      <c r="M34" s="27">
        <f t="shared" ref="M34:M37" si="5">SUM(C34:L34)</f>
        <v>66364</v>
      </c>
    </row>
    <row r="35" spans="2:13" ht="16.5" thickBot="1" x14ac:dyDescent="0.25">
      <c r="B35" s="29" t="s">
        <v>6</v>
      </c>
      <c r="C35" s="41">
        <f t="shared" ref="C35:L35" si="6">SUM(C36)</f>
        <v>0</v>
      </c>
      <c r="D35" s="27">
        <f t="shared" si="6"/>
        <v>0</v>
      </c>
      <c r="E35" s="28">
        <f t="shared" si="6"/>
        <v>0</v>
      </c>
      <c r="F35" s="27">
        <f t="shared" si="6"/>
        <v>0</v>
      </c>
      <c r="G35" s="28">
        <f t="shared" si="6"/>
        <v>0</v>
      </c>
      <c r="H35" s="27">
        <f t="shared" si="6"/>
        <v>0</v>
      </c>
      <c r="I35" s="28">
        <f t="shared" si="6"/>
        <v>0</v>
      </c>
      <c r="J35" s="27">
        <f t="shared" si="6"/>
        <v>0</v>
      </c>
      <c r="K35" s="28">
        <f t="shared" si="6"/>
        <v>0</v>
      </c>
      <c r="L35" s="27">
        <f t="shared" si="6"/>
        <v>250</v>
      </c>
      <c r="M35" s="27">
        <f t="shared" si="5"/>
        <v>250</v>
      </c>
    </row>
    <row r="36" spans="2:13" ht="15.75" thickBot="1" x14ac:dyDescent="0.25">
      <c r="B36" s="30" t="s">
        <v>7</v>
      </c>
      <c r="C36" s="42"/>
      <c r="D36" s="31"/>
      <c r="E36" s="32"/>
      <c r="F36" s="31"/>
      <c r="G36" s="32"/>
      <c r="H36" s="31"/>
      <c r="I36" s="32"/>
      <c r="J36" s="31"/>
      <c r="K36" s="32"/>
      <c r="L36" s="31">
        <v>250</v>
      </c>
      <c r="M36" s="31">
        <f t="shared" si="5"/>
        <v>250</v>
      </c>
    </row>
    <row r="37" spans="2:13" ht="16.5" thickBot="1" x14ac:dyDescent="0.25">
      <c r="B37" s="33" t="s">
        <v>3</v>
      </c>
      <c r="C37" s="43">
        <f>SUM(C31,C32,C34,C35)</f>
        <v>122239</v>
      </c>
      <c r="D37" s="44">
        <f t="shared" ref="D37:L37" si="7">SUM(D31,D32,D34,D35)</f>
        <v>100354</v>
      </c>
      <c r="E37" s="44">
        <f t="shared" si="7"/>
        <v>172768</v>
      </c>
      <c r="F37" s="44">
        <f t="shared" si="7"/>
        <v>79647</v>
      </c>
      <c r="G37" s="44">
        <f t="shared" si="7"/>
        <v>9179</v>
      </c>
      <c r="H37" s="44">
        <f t="shared" si="7"/>
        <v>8385</v>
      </c>
      <c r="I37" s="44">
        <f t="shared" si="7"/>
        <v>6490</v>
      </c>
      <c r="J37" s="44">
        <f t="shared" si="7"/>
        <v>8239</v>
      </c>
      <c r="K37" s="44">
        <f t="shared" si="7"/>
        <v>7305</v>
      </c>
      <c r="L37" s="45">
        <f t="shared" si="7"/>
        <v>6247</v>
      </c>
      <c r="M37" s="34">
        <f t="shared" si="5"/>
        <v>520853</v>
      </c>
    </row>
  </sheetData>
  <mergeCells count="3">
    <mergeCell ref="C4:L4"/>
    <mergeCell ref="C16:L16"/>
    <mergeCell ref="C28:L28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  <headerFooter>
    <oddHeader>&amp;RPříloha č. 2
ZMP 12. 11. 2015 - ŘEÚ/2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vztah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Dezortová Petra</cp:lastModifiedBy>
  <cp:lastPrinted>2015-10-26T07:27:20Z</cp:lastPrinted>
  <dcterms:created xsi:type="dcterms:W3CDTF">2012-10-21T21:29:42Z</dcterms:created>
  <dcterms:modified xsi:type="dcterms:W3CDTF">2015-10-26T08:08:08Z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Tabulka  finančního vztahu  k MO_2016.xlsx</vt:lpwstr>
  </property>
</Properties>
</file>