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55" windowHeight="8445" activeTab="1"/>
  </bookViews>
  <sheets>
    <sheet name="Finanční vztah 2021" sheetId="11" r:id="rId1"/>
    <sheet name="Finanční vztah 2022-2024" sheetId="12" r:id="rId2"/>
  </sheets>
  <calcPr calcId="145621"/>
</workbook>
</file>

<file path=xl/calcChain.xml><?xml version="1.0" encoding="utf-8"?>
<calcChain xmlns="http://schemas.openxmlformats.org/spreadsheetml/2006/main">
  <c r="K33" i="12" l="1"/>
  <c r="I33" i="12"/>
  <c r="G33" i="12"/>
  <c r="E33" i="12"/>
  <c r="C33" i="12"/>
  <c r="M33" i="12" s="1"/>
  <c r="L32" i="12"/>
  <c r="L33" i="12" s="1"/>
  <c r="K32" i="12"/>
  <c r="J32" i="12"/>
  <c r="J33" i="12" s="1"/>
  <c r="I32" i="12"/>
  <c r="H32" i="12"/>
  <c r="H33" i="12" s="1"/>
  <c r="G32" i="12"/>
  <c r="F32" i="12"/>
  <c r="F33" i="12" s="1"/>
  <c r="E32" i="12"/>
  <c r="D32" i="12"/>
  <c r="D33" i="12" s="1"/>
  <c r="C32" i="12"/>
  <c r="M32" i="12" s="1"/>
  <c r="M31" i="12"/>
  <c r="M30" i="12"/>
  <c r="M29" i="12"/>
  <c r="M28" i="12"/>
  <c r="M27" i="12"/>
  <c r="L22" i="12"/>
  <c r="J22" i="12"/>
  <c r="H22" i="12"/>
  <c r="F22" i="12"/>
  <c r="D22" i="12"/>
  <c r="L21" i="12"/>
  <c r="K21" i="12"/>
  <c r="K22" i="12" s="1"/>
  <c r="J21" i="12"/>
  <c r="I21" i="12"/>
  <c r="I22" i="12" s="1"/>
  <c r="H21" i="12"/>
  <c r="G21" i="12"/>
  <c r="G22" i="12" s="1"/>
  <c r="F21" i="12"/>
  <c r="E21" i="12"/>
  <c r="E22" i="12" s="1"/>
  <c r="D21" i="12"/>
  <c r="C21" i="12"/>
  <c r="C22" i="12" s="1"/>
  <c r="M22" i="12" s="1"/>
  <c r="M20" i="12"/>
  <c r="M19" i="12"/>
  <c r="M18" i="12"/>
  <c r="M17" i="12"/>
  <c r="M16" i="12"/>
  <c r="K11" i="12"/>
  <c r="I11" i="12"/>
  <c r="G11" i="12"/>
  <c r="E11" i="12"/>
  <c r="C11" i="12"/>
  <c r="M11" i="12" s="1"/>
  <c r="L10" i="12"/>
  <c r="L11" i="12" s="1"/>
  <c r="K10" i="12"/>
  <c r="J10" i="12"/>
  <c r="J11" i="12" s="1"/>
  <c r="I10" i="12"/>
  <c r="H10" i="12"/>
  <c r="H11" i="12" s="1"/>
  <c r="G10" i="12"/>
  <c r="F10" i="12"/>
  <c r="F11" i="12" s="1"/>
  <c r="E10" i="12"/>
  <c r="D10" i="12"/>
  <c r="D11" i="12" s="1"/>
  <c r="C10" i="12"/>
  <c r="M10" i="12" s="1"/>
  <c r="M9" i="12"/>
  <c r="M8" i="12"/>
  <c r="M7" i="12"/>
  <c r="M6" i="12"/>
  <c r="M5" i="12"/>
  <c r="M21" i="12" l="1"/>
  <c r="D10" i="11" l="1"/>
  <c r="E10" i="11"/>
  <c r="F10" i="11"/>
  <c r="G10" i="11"/>
  <c r="H10" i="11"/>
  <c r="I10" i="11"/>
  <c r="J10" i="11"/>
  <c r="K10" i="11"/>
  <c r="L10" i="11"/>
  <c r="C10" i="11"/>
  <c r="M9" i="11"/>
  <c r="D11" i="11" l="1"/>
  <c r="E11" i="11"/>
  <c r="F11" i="11"/>
  <c r="G11" i="11"/>
  <c r="H11" i="11"/>
  <c r="I11" i="11"/>
  <c r="J11" i="11"/>
  <c r="K11" i="11"/>
  <c r="L11" i="11"/>
  <c r="C11" i="11"/>
  <c r="M8" i="11"/>
  <c r="M10" i="11" l="1"/>
  <c r="M4" i="11"/>
  <c r="M6" i="11" l="1"/>
  <c r="M5" i="11" l="1"/>
  <c r="M7" i="11"/>
  <c r="M11" i="11" l="1"/>
</calcChain>
</file>

<file path=xl/sharedStrings.xml><?xml version="1.0" encoding="utf-8"?>
<sst xmlns="http://schemas.openxmlformats.org/spreadsheetml/2006/main" count="40" uniqueCount="14">
  <si>
    <t>Městský obvod Plzeň</t>
  </si>
  <si>
    <t>Celkem</t>
  </si>
  <si>
    <t>% podíl na příjmech z cizích daní</t>
  </si>
  <si>
    <t>převod podílu na daních</t>
  </si>
  <si>
    <t>převod podílu na příspěvku na VSS</t>
  </si>
  <si>
    <t>fixní složka - kompenzace poplatku z ubytovací kapacity</t>
  </si>
  <si>
    <t>fixní složka finančního vztahu</t>
  </si>
  <si>
    <t>fixní složka finančního vztahu CELKEM</t>
  </si>
  <si>
    <t>fixní složka - podíly na kompenzačním příspěvku od státu pro obce</t>
  </si>
  <si>
    <t>Finanční vztah rozpočtu města a městských obvodů na rok 2021</t>
  </si>
  <si>
    <t>Finanční vztah rozpočtu města a městských obvodů na rok 2022</t>
  </si>
  <si>
    <t>převod do rozpočtů MO celkem</t>
  </si>
  <si>
    <t>Finanční vztah rozpočtu města a městských obvodů na rok 2023</t>
  </si>
  <si>
    <t>Finanční vztah rozpočtu města a městských obvodů na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</si>
</sst>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1" xfId="0" applyFont="1" applyBorder="1"/>
    <xf numFmtId="0" fontId="0" fillId="0" borderId="0" xfId="0" applyFont="1" applyBorder="1"/>
    <xf numFmtId="0" fontId="2" fillId="0" borderId="2" xfId="0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164" fontId="0" fillId="0" borderId="1" xfId="0" applyNumberFormat="1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/>
    <xf numFmtId="0" fontId="4" fillId="0" borderId="0" xfId="0" applyFont="1"/>
    <xf numFmtId="0" fontId="0" fillId="0" borderId="0" xfId="0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textRotation="180"/>
    </xf>
    <xf numFmtId="3" fontId="0" fillId="0" borderId="0" xfId="0" applyNumberFormat="1"/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B2" sqref="B2"/>
    </sheetView>
  </sheetViews>
  <sheetFormatPr defaultColWidth="3.5703125" defaultRowHeight="12.75" x14ac:dyDescent="0.2"/>
  <cols>
    <col min="1" max="1" width="8" customWidth="1"/>
    <col min="2" max="2" width="57.5703125" customWidth="1"/>
    <col min="3" max="13" width="11.28515625" customWidth="1"/>
    <col min="15" max="15" width="8" bestFit="1" customWidth="1"/>
  </cols>
  <sheetData>
    <row r="1" spans="1:14" ht="20.25" x14ac:dyDescent="0.3">
      <c r="B1" s="17" t="s">
        <v>9</v>
      </c>
      <c r="C1" s="18"/>
      <c r="D1" s="1"/>
      <c r="N1" s="19"/>
    </row>
    <row r="2" spans="1:14" s="2" customFormat="1" ht="27" customHeight="1" x14ac:dyDescent="0.2">
      <c r="B2" s="3"/>
      <c r="C2" s="27" t="s">
        <v>0</v>
      </c>
      <c r="D2" s="27"/>
      <c r="E2" s="27"/>
      <c r="F2" s="27"/>
      <c r="G2" s="27"/>
      <c r="H2" s="27"/>
      <c r="I2" s="27"/>
      <c r="J2" s="27"/>
      <c r="K2" s="27"/>
      <c r="L2" s="27"/>
      <c r="M2" s="21" t="s">
        <v>1</v>
      </c>
      <c r="N2" s="4"/>
    </row>
    <row r="3" spans="1:14" s="2" customFormat="1" x14ac:dyDescent="0.2">
      <c r="B3" s="3"/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20"/>
      <c r="N3" s="4"/>
    </row>
    <row r="4" spans="1:14" s="2" customFormat="1" ht="12.75" customHeight="1" x14ac:dyDescent="0.2">
      <c r="B4" s="6" t="s">
        <v>2</v>
      </c>
      <c r="C4" s="7">
        <v>2.5451999999999999</v>
      </c>
      <c r="D4" s="7">
        <v>2.1473</v>
      </c>
      <c r="E4" s="7">
        <v>3.5802999999999998</v>
      </c>
      <c r="F4" s="7">
        <v>1.7659</v>
      </c>
      <c r="G4" s="7">
        <v>0.1996</v>
      </c>
      <c r="H4" s="7">
        <v>0.1794</v>
      </c>
      <c r="I4" s="7">
        <v>0.14499999999999999</v>
      </c>
      <c r="J4" s="7">
        <v>0.18049999999999999</v>
      </c>
      <c r="K4" s="7">
        <v>0.1328</v>
      </c>
      <c r="L4" s="7">
        <v>0.14369999999999999</v>
      </c>
      <c r="M4" s="7">
        <f>SUM(C4:L4)</f>
        <v>11.0197</v>
      </c>
      <c r="N4" s="8"/>
    </row>
    <row r="5" spans="1:14" s="9" customFormat="1" ht="27" customHeight="1" x14ac:dyDescent="0.2">
      <c r="B5" s="10" t="s">
        <v>3</v>
      </c>
      <c r="C5" s="11">
        <v>101935</v>
      </c>
      <c r="D5" s="11">
        <v>85999</v>
      </c>
      <c r="E5" s="11">
        <v>143391</v>
      </c>
      <c r="F5" s="11">
        <v>70724</v>
      </c>
      <c r="G5" s="11">
        <v>7994</v>
      </c>
      <c r="H5" s="11">
        <v>7185</v>
      </c>
      <c r="I5" s="11">
        <v>5807</v>
      </c>
      <c r="J5" s="11">
        <v>7229</v>
      </c>
      <c r="K5" s="11">
        <v>5319</v>
      </c>
      <c r="L5" s="11">
        <v>5755</v>
      </c>
      <c r="M5" s="11">
        <f>SUM(C5:L5)</f>
        <v>441338</v>
      </c>
    </row>
    <row r="6" spans="1:14" s="9" customFormat="1" ht="27" customHeight="1" x14ac:dyDescent="0.2">
      <c r="B6" s="10" t="s">
        <v>4</v>
      </c>
      <c r="C6" s="11">
        <v>11508</v>
      </c>
      <c r="D6" s="11">
        <v>7441</v>
      </c>
      <c r="E6" s="11">
        <v>19192</v>
      </c>
      <c r="F6" s="11">
        <v>4867</v>
      </c>
      <c r="G6" s="11">
        <v>366</v>
      </c>
      <c r="H6" s="11">
        <v>366</v>
      </c>
      <c r="I6" s="11">
        <v>366</v>
      </c>
      <c r="J6" s="11">
        <v>366</v>
      </c>
      <c r="K6" s="11">
        <v>366</v>
      </c>
      <c r="L6" s="11">
        <v>366</v>
      </c>
      <c r="M6" s="11">
        <f>SUM(C6:L6)</f>
        <v>45204</v>
      </c>
    </row>
    <row r="7" spans="1:14" s="24" customFormat="1" ht="27" customHeight="1" x14ac:dyDescent="0.2">
      <c r="B7" s="25" t="s">
        <v>6</v>
      </c>
      <c r="C7" s="26">
        <v>28046</v>
      </c>
      <c r="D7" s="26">
        <v>21301</v>
      </c>
      <c r="E7" s="26">
        <v>35961</v>
      </c>
      <c r="F7" s="26">
        <v>15333</v>
      </c>
      <c r="G7" s="26">
        <v>2476</v>
      </c>
      <c r="H7" s="26">
        <v>3078</v>
      </c>
      <c r="I7" s="26">
        <v>1270</v>
      </c>
      <c r="J7" s="26">
        <v>1929</v>
      </c>
      <c r="K7" s="26">
        <v>2230</v>
      </c>
      <c r="L7" s="26">
        <v>1376</v>
      </c>
      <c r="M7" s="26">
        <f t="shared" ref="M7:M11" si="0">SUM(C7:L7)</f>
        <v>113000</v>
      </c>
    </row>
    <row r="8" spans="1:14" s="24" customFormat="1" ht="27" customHeight="1" x14ac:dyDescent="0.2">
      <c r="B8" s="25" t="s">
        <v>5</v>
      </c>
      <c r="C8" s="26">
        <v>810</v>
      </c>
      <c r="D8" s="26">
        <v>1460</v>
      </c>
      <c r="E8" s="26">
        <v>4228</v>
      </c>
      <c r="F8" s="26">
        <v>108</v>
      </c>
      <c r="G8" s="26">
        <v>87</v>
      </c>
      <c r="H8" s="26">
        <v>21</v>
      </c>
      <c r="I8" s="26">
        <v>5</v>
      </c>
      <c r="J8" s="26">
        <v>55</v>
      </c>
      <c r="K8" s="26">
        <v>21</v>
      </c>
      <c r="L8" s="26"/>
      <c r="M8" s="26">
        <f>SUM(C8:L8)</f>
        <v>6795</v>
      </c>
    </row>
    <row r="9" spans="1:14" s="24" customFormat="1" ht="27" customHeight="1" x14ac:dyDescent="0.2">
      <c r="B9" s="25" t="s">
        <v>8</v>
      </c>
      <c r="C9" s="26">
        <v>5563</v>
      </c>
      <c r="D9" s="26">
        <v>4693</v>
      </c>
      <c r="E9" s="26">
        <v>7825</v>
      </c>
      <c r="F9" s="26">
        <v>3859</v>
      </c>
      <c r="G9" s="26">
        <v>436</v>
      </c>
      <c r="H9" s="26">
        <v>392</v>
      </c>
      <c r="I9" s="26">
        <v>317</v>
      </c>
      <c r="J9" s="26">
        <v>394</v>
      </c>
      <c r="K9" s="26">
        <v>290</v>
      </c>
      <c r="L9" s="26">
        <v>314</v>
      </c>
      <c r="M9" s="26">
        <f>SUM(C9:L9)</f>
        <v>24083</v>
      </c>
    </row>
    <row r="10" spans="1:14" s="9" customFormat="1" ht="27" customHeight="1" x14ac:dyDescent="0.2">
      <c r="B10" s="12" t="s">
        <v>7</v>
      </c>
      <c r="C10" s="11">
        <f>SUM(C7:C9)</f>
        <v>34419</v>
      </c>
      <c r="D10" s="11">
        <f t="shared" ref="D10:L10" si="1">SUM(D7:D9)</f>
        <v>27454</v>
      </c>
      <c r="E10" s="11">
        <f t="shared" si="1"/>
        <v>48014</v>
      </c>
      <c r="F10" s="11">
        <f t="shared" si="1"/>
        <v>19300</v>
      </c>
      <c r="G10" s="11">
        <f t="shared" si="1"/>
        <v>2999</v>
      </c>
      <c r="H10" s="11">
        <f t="shared" si="1"/>
        <v>3491</v>
      </c>
      <c r="I10" s="11">
        <f t="shared" si="1"/>
        <v>1592</v>
      </c>
      <c r="J10" s="11">
        <f t="shared" si="1"/>
        <v>2378</v>
      </c>
      <c r="K10" s="11">
        <f t="shared" si="1"/>
        <v>2541</v>
      </c>
      <c r="L10" s="11">
        <f t="shared" si="1"/>
        <v>1690</v>
      </c>
      <c r="M10" s="11">
        <f>SUM(C10:L10)</f>
        <v>143878</v>
      </c>
    </row>
    <row r="11" spans="1:14" s="13" customFormat="1" ht="27" customHeight="1" x14ac:dyDescent="0.2">
      <c r="B11" s="14"/>
      <c r="C11" s="15">
        <f>SUM(C5:C6,C10)</f>
        <v>147862</v>
      </c>
      <c r="D11" s="15">
        <f t="shared" ref="D11:L11" si="2">SUM(D5:D6,D10)</f>
        <v>120894</v>
      </c>
      <c r="E11" s="15">
        <f t="shared" si="2"/>
        <v>210597</v>
      </c>
      <c r="F11" s="15">
        <f t="shared" si="2"/>
        <v>94891</v>
      </c>
      <c r="G11" s="15">
        <f t="shared" si="2"/>
        <v>11359</v>
      </c>
      <c r="H11" s="15">
        <f t="shared" si="2"/>
        <v>11042</v>
      </c>
      <c r="I11" s="15">
        <f t="shared" si="2"/>
        <v>7765</v>
      </c>
      <c r="J11" s="15">
        <f t="shared" si="2"/>
        <v>9973</v>
      </c>
      <c r="K11" s="15">
        <f t="shared" si="2"/>
        <v>8226</v>
      </c>
      <c r="L11" s="15">
        <f t="shared" si="2"/>
        <v>7811</v>
      </c>
      <c r="M11" s="15">
        <f t="shared" si="0"/>
        <v>630420</v>
      </c>
      <c r="N11" s="16"/>
    </row>
    <row r="12" spans="1:14" x14ac:dyDescent="0.2">
      <c r="M12" s="23"/>
    </row>
    <row r="13" spans="1:14" x14ac:dyDescent="0.2">
      <c r="M13" s="23"/>
    </row>
    <row r="14" spans="1:14" x14ac:dyDescent="0.2">
      <c r="A14" s="22"/>
    </row>
  </sheetData>
  <mergeCells count="1">
    <mergeCell ref="C2:L2"/>
  </mergeCells>
  <pageMargins left="0.19685039370078741" right="0.19685039370078741" top="0.78740157480314965" bottom="0.19685039370078741" header="0.31496062992125984" footer="0.31496062992125984"/>
  <pageSetup paperSize="9" scale="75" orientation="landscape" r:id="rId1"/>
  <headerFooter>
    <oddHeader>&amp;R&amp;"Arial,Tučné"&amp;14Příloha č. 1 - ŘEÚ/2&amp;"Arial,Obyčejné"&amp;10
&amp;12ZMP 9. 11.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abSelected="1" workbookViewId="0">
      <selection activeCell="AB9" sqref="AB9"/>
    </sheetView>
  </sheetViews>
  <sheetFormatPr defaultColWidth="3.5703125" defaultRowHeight="12.75" x14ac:dyDescent="0.2"/>
  <cols>
    <col min="1" max="1" width="8" customWidth="1"/>
    <col min="2" max="2" width="57.5703125" customWidth="1"/>
    <col min="3" max="13" width="11.28515625" customWidth="1"/>
  </cols>
  <sheetData>
    <row r="1" spans="2:14" ht="25.5" customHeight="1" x14ac:dyDescent="0.2"/>
    <row r="2" spans="2:14" ht="20.25" x14ac:dyDescent="0.3">
      <c r="B2" s="17" t="s">
        <v>10</v>
      </c>
      <c r="C2" s="18"/>
      <c r="D2" s="1"/>
      <c r="N2" s="19"/>
    </row>
    <row r="3" spans="2:14" s="2" customFormat="1" ht="27" customHeight="1" x14ac:dyDescent="0.2">
      <c r="B3" s="3"/>
      <c r="C3" s="27" t="s">
        <v>0</v>
      </c>
      <c r="D3" s="27"/>
      <c r="E3" s="27"/>
      <c r="F3" s="27"/>
      <c r="G3" s="27"/>
      <c r="H3" s="27"/>
      <c r="I3" s="27"/>
      <c r="J3" s="27"/>
      <c r="K3" s="27"/>
      <c r="L3" s="27"/>
      <c r="M3" s="21" t="s">
        <v>1</v>
      </c>
      <c r="N3" s="4"/>
    </row>
    <row r="4" spans="2:14" s="2" customFormat="1" x14ac:dyDescent="0.2">
      <c r="B4" s="3"/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20"/>
      <c r="N4" s="4"/>
    </row>
    <row r="5" spans="2:14" s="2" customFormat="1" ht="12.75" customHeight="1" x14ac:dyDescent="0.2">
      <c r="B5" s="6" t="s">
        <v>2</v>
      </c>
      <c r="C5" s="7">
        <v>2.5451999999999999</v>
      </c>
      <c r="D5" s="7">
        <v>2.1473</v>
      </c>
      <c r="E5" s="7">
        <v>3.5802999999999998</v>
      </c>
      <c r="F5" s="7">
        <v>1.7659</v>
      </c>
      <c r="G5" s="7">
        <v>0.1996</v>
      </c>
      <c r="H5" s="7">
        <v>0.1794</v>
      </c>
      <c r="I5" s="7">
        <v>0.14499999999999999</v>
      </c>
      <c r="J5" s="7">
        <v>0.18049999999999999</v>
      </c>
      <c r="K5" s="7">
        <v>0.1328</v>
      </c>
      <c r="L5" s="7">
        <v>0.14369999999999999</v>
      </c>
      <c r="M5" s="7">
        <f>SUM(C5:L5)</f>
        <v>11.0197</v>
      </c>
      <c r="N5" s="8"/>
    </row>
    <row r="6" spans="2:14" s="9" customFormat="1" ht="27" customHeight="1" x14ac:dyDescent="0.2">
      <c r="B6" s="10" t="s">
        <v>3</v>
      </c>
      <c r="C6" s="11">
        <v>108935</v>
      </c>
      <c r="D6" s="11">
        <v>91904</v>
      </c>
      <c r="E6" s="11">
        <v>153237</v>
      </c>
      <c r="F6" s="11">
        <v>75581</v>
      </c>
      <c r="G6" s="11">
        <v>8543</v>
      </c>
      <c r="H6" s="11">
        <v>7678</v>
      </c>
      <c r="I6" s="11">
        <v>6206</v>
      </c>
      <c r="J6" s="11">
        <v>7725</v>
      </c>
      <c r="K6" s="11">
        <v>5684</v>
      </c>
      <c r="L6" s="11">
        <v>6150</v>
      </c>
      <c r="M6" s="11">
        <f t="shared" ref="M6:M11" si="0">SUM(C6:L6)</f>
        <v>471643</v>
      </c>
    </row>
    <row r="7" spans="2:14" s="9" customFormat="1" ht="27" customHeight="1" x14ac:dyDescent="0.2">
      <c r="B7" s="10" t="s">
        <v>4</v>
      </c>
      <c r="C7" s="11">
        <v>11508</v>
      </c>
      <c r="D7" s="11">
        <v>7441</v>
      </c>
      <c r="E7" s="11">
        <v>19192</v>
      </c>
      <c r="F7" s="11">
        <v>4867</v>
      </c>
      <c r="G7" s="11">
        <v>366</v>
      </c>
      <c r="H7" s="11">
        <v>366</v>
      </c>
      <c r="I7" s="11">
        <v>366</v>
      </c>
      <c r="J7" s="11">
        <v>366</v>
      </c>
      <c r="K7" s="11">
        <v>366</v>
      </c>
      <c r="L7" s="11">
        <v>366</v>
      </c>
      <c r="M7" s="11">
        <f>SUM(C7:L7)</f>
        <v>45204</v>
      </c>
    </row>
    <row r="8" spans="2:14" s="24" customFormat="1" ht="27" customHeight="1" x14ac:dyDescent="0.2">
      <c r="B8" s="25" t="s">
        <v>6</v>
      </c>
      <c r="C8" s="26">
        <v>28046</v>
      </c>
      <c r="D8" s="26">
        <v>21301</v>
      </c>
      <c r="E8" s="26">
        <v>35961</v>
      </c>
      <c r="F8" s="26">
        <v>15333</v>
      </c>
      <c r="G8" s="26">
        <v>2476</v>
      </c>
      <c r="H8" s="26">
        <v>3078</v>
      </c>
      <c r="I8" s="26">
        <v>1270</v>
      </c>
      <c r="J8" s="26">
        <v>1929</v>
      </c>
      <c r="K8" s="26">
        <v>2230</v>
      </c>
      <c r="L8" s="26">
        <v>1376</v>
      </c>
      <c r="M8" s="26">
        <f>SUM(C8:L8)</f>
        <v>113000</v>
      </c>
    </row>
    <row r="9" spans="2:14" s="24" customFormat="1" ht="27" customHeight="1" x14ac:dyDescent="0.2">
      <c r="B9" s="25" t="s">
        <v>5</v>
      </c>
      <c r="C9" s="26">
        <v>810</v>
      </c>
      <c r="D9" s="26">
        <v>1460</v>
      </c>
      <c r="E9" s="26">
        <v>4228</v>
      </c>
      <c r="F9" s="26">
        <v>108</v>
      </c>
      <c r="G9" s="26">
        <v>87</v>
      </c>
      <c r="H9" s="26">
        <v>21</v>
      </c>
      <c r="I9" s="26">
        <v>5</v>
      </c>
      <c r="J9" s="26">
        <v>55</v>
      </c>
      <c r="K9" s="26">
        <v>21</v>
      </c>
      <c r="L9" s="26"/>
      <c r="M9" s="26">
        <f>SUM(C9:L9)</f>
        <v>6795</v>
      </c>
    </row>
    <row r="10" spans="2:14" s="9" customFormat="1" ht="27" customHeight="1" x14ac:dyDescent="0.2">
      <c r="B10" s="12" t="s">
        <v>7</v>
      </c>
      <c r="C10" s="11">
        <f>SUM(C8:C9)</f>
        <v>28856</v>
      </c>
      <c r="D10" s="11">
        <f t="shared" ref="D10:L10" si="1">SUM(D8:D9)</f>
        <v>22761</v>
      </c>
      <c r="E10" s="11">
        <f t="shared" si="1"/>
        <v>40189</v>
      </c>
      <c r="F10" s="11">
        <f t="shared" si="1"/>
        <v>15441</v>
      </c>
      <c r="G10" s="11">
        <f t="shared" si="1"/>
        <v>2563</v>
      </c>
      <c r="H10" s="11">
        <f t="shared" si="1"/>
        <v>3099</v>
      </c>
      <c r="I10" s="11">
        <f t="shared" si="1"/>
        <v>1275</v>
      </c>
      <c r="J10" s="11">
        <f t="shared" si="1"/>
        <v>1984</v>
      </c>
      <c r="K10" s="11">
        <f t="shared" si="1"/>
        <v>2251</v>
      </c>
      <c r="L10" s="11">
        <f t="shared" si="1"/>
        <v>1376</v>
      </c>
      <c r="M10" s="11">
        <f>SUM(C10:L10)</f>
        <v>119795</v>
      </c>
    </row>
    <row r="11" spans="2:14" s="13" customFormat="1" ht="27" customHeight="1" x14ac:dyDescent="0.2">
      <c r="B11" s="14" t="s">
        <v>11</v>
      </c>
      <c r="C11" s="15">
        <f>SUM(C6:C7,C10)</f>
        <v>149299</v>
      </c>
      <c r="D11" s="15">
        <f t="shared" ref="D11:L11" si="2">SUM(D6:D7,D10)</f>
        <v>122106</v>
      </c>
      <c r="E11" s="15">
        <f t="shared" si="2"/>
        <v>212618</v>
      </c>
      <c r="F11" s="15">
        <f t="shared" si="2"/>
        <v>95889</v>
      </c>
      <c r="G11" s="15">
        <f t="shared" si="2"/>
        <v>11472</v>
      </c>
      <c r="H11" s="15">
        <f t="shared" si="2"/>
        <v>11143</v>
      </c>
      <c r="I11" s="15">
        <f t="shared" si="2"/>
        <v>7847</v>
      </c>
      <c r="J11" s="15">
        <f t="shared" si="2"/>
        <v>10075</v>
      </c>
      <c r="K11" s="15">
        <f t="shared" si="2"/>
        <v>8301</v>
      </c>
      <c r="L11" s="15">
        <f t="shared" si="2"/>
        <v>7892</v>
      </c>
      <c r="M11" s="15">
        <f t="shared" si="0"/>
        <v>636642</v>
      </c>
      <c r="N11" s="16"/>
    </row>
    <row r="12" spans="2:14" ht="24.75" customHeight="1" x14ac:dyDescent="0.2">
      <c r="M12" s="23"/>
    </row>
    <row r="13" spans="2:14" ht="20.25" x14ac:dyDescent="0.3">
      <c r="B13" s="17" t="s">
        <v>12</v>
      </c>
      <c r="C13" s="18"/>
      <c r="D13" s="1"/>
      <c r="N13" s="19"/>
    </row>
    <row r="14" spans="2:14" s="2" customFormat="1" ht="27" customHeight="1" x14ac:dyDescent="0.2">
      <c r="B14" s="3"/>
      <c r="C14" s="27" t="s">
        <v>0</v>
      </c>
      <c r="D14" s="27"/>
      <c r="E14" s="27"/>
      <c r="F14" s="27"/>
      <c r="G14" s="27"/>
      <c r="H14" s="27"/>
      <c r="I14" s="27"/>
      <c r="J14" s="27"/>
      <c r="K14" s="27"/>
      <c r="L14" s="27"/>
      <c r="M14" s="21" t="s">
        <v>1</v>
      </c>
      <c r="N14" s="4"/>
    </row>
    <row r="15" spans="2:14" s="2" customFormat="1" x14ac:dyDescent="0.2">
      <c r="B15" s="3"/>
      <c r="C15" s="5">
        <v>1</v>
      </c>
      <c r="D15" s="5">
        <v>2</v>
      </c>
      <c r="E15" s="5">
        <v>3</v>
      </c>
      <c r="F15" s="5">
        <v>4</v>
      </c>
      <c r="G15" s="5">
        <v>5</v>
      </c>
      <c r="H15" s="5">
        <v>6</v>
      </c>
      <c r="I15" s="5">
        <v>7</v>
      </c>
      <c r="J15" s="5">
        <v>8</v>
      </c>
      <c r="K15" s="5">
        <v>9</v>
      </c>
      <c r="L15" s="5">
        <v>10</v>
      </c>
      <c r="M15" s="20"/>
      <c r="N15" s="4"/>
    </row>
    <row r="16" spans="2:14" s="2" customFormat="1" ht="12.75" customHeight="1" x14ac:dyDescent="0.2">
      <c r="B16" s="6" t="s">
        <v>2</v>
      </c>
      <c r="C16" s="7">
        <v>2.5451999999999999</v>
      </c>
      <c r="D16" s="7">
        <v>2.1473</v>
      </c>
      <c r="E16" s="7">
        <v>3.5802999999999998</v>
      </c>
      <c r="F16" s="7">
        <v>1.7659</v>
      </c>
      <c r="G16" s="7">
        <v>0.1996</v>
      </c>
      <c r="H16" s="7">
        <v>0.1794</v>
      </c>
      <c r="I16" s="7">
        <v>0.14499999999999999</v>
      </c>
      <c r="J16" s="7">
        <v>0.18049999999999999</v>
      </c>
      <c r="K16" s="7">
        <v>0.1328</v>
      </c>
      <c r="L16" s="7">
        <v>0.14369999999999999</v>
      </c>
      <c r="M16" s="7">
        <f t="shared" ref="M16:M22" si="3">SUM(C16:L16)</f>
        <v>11.0197</v>
      </c>
      <c r="N16" s="8"/>
    </row>
    <row r="17" spans="1:14" s="9" customFormat="1" ht="27" customHeight="1" x14ac:dyDescent="0.2">
      <c r="B17" s="10" t="s">
        <v>3</v>
      </c>
      <c r="C17" s="11">
        <v>126624</v>
      </c>
      <c r="D17" s="11">
        <v>106828</v>
      </c>
      <c r="E17" s="11">
        <v>178120</v>
      </c>
      <c r="F17" s="11">
        <v>87854</v>
      </c>
      <c r="G17" s="11">
        <v>9930</v>
      </c>
      <c r="H17" s="11">
        <v>8925</v>
      </c>
      <c r="I17" s="11">
        <v>7214</v>
      </c>
      <c r="J17" s="11">
        <v>8980</v>
      </c>
      <c r="K17" s="11">
        <v>6607</v>
      </c>
      <c r="L17" s="11">
        <v>7149</v>
      </c>
      <c r="M17" s="11">
        <f t="shared" si="3"/>
        <v>548231</v>
      </c>
    </row>
    <row r="18" spans="1:14" s="9" customFormat="1" ht="27" customHeight="1" x14ac:dyDescent="0.2">
      <c r="B18" s="10" t="s">
        <v>4</v>
      </c>
      <c r="C18" s="11">
        <v>11508</v>
      </c>
      <c r="D18" s="11">
        <v>7441</v>
      </c>
      <c r="E18" s="11">
        <v>19192</v>
      </c>
      <c r="F18" s="11">
        <v>4867</v>
      </c>
      <c r="G18" s="11">
        <v>366</v>
      </c>
      <c r="H18" s="11">
        <v>366</v>
      </c>
      <c r="I18" s="11">
        <v>366</v>
      </c>
      <c r="J18" s="11">
        <v>366</v>
      </c>
      <c r="K18" s="11">
        <v>366</v>
      </c>
      <c r="L18" s="11">
        <v>366</v>
      </c>
      <c r="M18" s="11">
        <f t="shared" si="3"/>
        <v>45204</v>
      </c>
    </row>
    <row r="19" spans="1:14" s="24" customFormat="1" ht="27" customHeight="1" x14ac:dyDescent="0.2">
      <c r="B19" s="25" t="s">
        <v>6</v>
      </c>
      <c r="C19" s="26">
        <v>28046</v>
      </c>
      <c r="D19" s="26">
        <v>21301</v>
      </c>
      <c r="E19" s="26">
        <v>35961</v>
      </c>
      <c r="F19" s="26">
        <v>15333</v>
      </c>
      <c r="G19" s="26">
        <v>2476</v>
      </c>
      <c r="H19" s="26">
        <v>3078</v>
      </c>
      <c r="I19" s="26">
        <v>1270</v>
      </c>
      <c r="J19" s="26">
        <v>1929</v>
      </c>
      <c r="K19" s="26">
        <v>2230</v>
      </c>
      <c r="L19" s="26">
        <v>1376</v>
      </c>
      <c r="M19" s="26">
        <f t="shared" si="3"/>
        <v>113000</v>
      </c>
    </row>
    <row r="20" spans="1:14" s="24" customFormat="1" ht="27" customHeight="1" x14ac:dyDescent="0.2">
      <c r="B20" s="25" t="s">
        <v>5</v>
      </c>
      <c r="C20" s="26">
        <v>810</v>
      </c>
      <c r="D20" s="26">
        <v>1460</v>
      </c>
      <c r="E20" s="26">
        <v>4228</v>
      </c>
      <c r="F20" s="26">
        <v>108</v>
      </c>
      <c r="G20" s="26">
        <v>87</v>
      </c>
      <c r="H20" s="26">
        <v>21</v>
      </c>
      <c r="I20" s="26">
        <v>5</v>
      </c>
      <c r="J20" s="26">
        <v>55</v>
      </c>
      <c r="K20" s="26">
        <v>21</v>
      </c>
      <c r="L20" s="26"/>
      <c r="M20" s="26">
        <f t="shared" si="3"/>
        <v>6795</v>
      </c>
    </row>
    <row r="21" spans="1:14" s="9" customFormat="1" ht="27" customHeight="1" x14ac:dyDescent="0.2">
      <c r="B21" s="12" t="s">
        <v>7</v>
      </c>
      <c r="C21" s="11">
        <f>SUM(C19:C20)</f>
        <v>28856</v>
      </c>
      <c r="D21" s="11">
        <f t="shared" ref="D21:L21" si="4">SUM(D19:D20)</f>
        <v>22761</v>
      </c>
      <c r="E21" s="11">
        <f t="shared" si="4"/>
        <v>40189</v>
      </c>
      <c r="F21" s="11">
        <f t="shared" si="4"/>
        <v>15441</v>
      </c>
      <c r="G21" s="11">
        <f t="shared" si="4"/>
        <v>2563</v>
      </c>
      <c r="H21" s="11">
        <f t="shared" si="4"/>
        <v>3099</v>
      </c>
      <c r="I21" s="11">
        <f t="shared" si="4"/>
        <v>1275</v>
      </c>
      <c r="J21" s="11">
        <f t="shared" si="4"/>
        <v>1984</v>
      </c>
      <c r="K21" s="11">
        <f t="shared" si="4"/>
        <v>2251</v>
      </c>
      <c r="L21" s="11">
        <f t="shared" si="4"/>
        <v>1376</v>
      </c>
      <c r="M21" s="11">
        <f t="shared" si="3"/>
        <v>119795</v>
      </c>
    </row>
    <row r="22" spans="1:14" s="13" customFormat="1" ht="27" customHeight="1" x14ac:dyDescent="0.2">
      <c r="B22" s="14" t="s">
        <v>11</v>
      </c>
      <c r="C22" s="15">
        <f>SUM(C17:C18,C21)</f>
        <v>166988</v>
      </c>
      <c r="D22" s="15">
        <f t="shared" ref="D22:L22" si="5">SUM(D17:D18,D21)</f>
        <v>137030</v>
      </c>
      <c r="E22" s="15">
        <f t="shared" si="5"/>
        <v>237501</v>
      </c>
      <c r="F22" s="15">
        <f t="shared" si="5"/>
        <v>108162</v>
      </c>
      <c r="G22" s="15">
        <f t="shared" si="5"/>
        <v>12859</v>
      </c>
      <c r="H22" s="15">
        <f t="shared" si="5"/>
        <v>12390</v>
      </c>
      <c r="I22" s="15">
        <f t="shared" si="5"/>
        <v>8855</v>
      </c>
      <c r="J22" s="15">
        <f t="shared" si="5"/>
        <v>11330</v>
      </c>
      <c r="K22" s="15">
        <f t="shared" si="5"/>
        <v>9224</v>
      </c>
      <c r="L22" s="15">
        <f t="shared" si="5"/>
        <v>8891</v>
      </c>
      <c r="M22" s="15">
        <f t="shared" si="3"/>
        <v>713230</v>
      </c>
      <c r="N22" s="16"/>
    </row>
    <row r="23" spans="1:14" ht="25.5" customHeight="1" x14ac:dyDescent="0.2">
      <c r="M23" s="23"/>
    </row>
    <row r="24" spans="1:14" ht="20.25" x14ac:dyDescent="0.3">
      <c r="B24" s="17" t="s">
        <v>13</v>
      </c>
      <c r="C24" s="18"/>
      <c r="D24" s="1"/>
    </row>
    <row r="25" spans="1:14" ht="33" customHeight="1" x14ac:dyDescent="0.2">
      <c r="A25" s="22"/>
      <c r="B25" s="3"/>
      <c r="C25" s="27" t="s">
        <v>0</v>
      </c>
      <c r="D25" s="27"/>
      <c r="E25" s="27"/>
      <c r="F25" s="27"/>
      <c r="G25" s="27"/>
      <c r="H25" s="27"/>
      <c r="I25" s="27"/>
      <c r="J25" s="27"/>
      <c r="K25" s="27"/>
      <c r="L25" s="27"/>
      <c r="M25" s="21" t="s">
        <v>1</v>
      </c>
    </row>
    <row r="26" spans="1:14" x14ac:dyDescent="0.2">
      <c r="B26" s="3"/>
      <c r="C26" s="5">
        <v>1</v>
      </c>
      <c r="D26" s="5">
        <v>2</v>
      </c>
      <c r="E26" s="5">
        <v>3</v>
      </c>
      <c r="F26" s="5">
        <v>4</v>
      </c>
      <c r="G26" s="5">
        <v>5</v>
      </c>
      <c r="H26" s="5">
        <v>6</v>
      </c>
      <c r="I26" s="5">
        <v>7</v>
      </c>
      <c r="J26" s="5">
        <v>8</v>
      </c>
      <c r="K26" s="5">
        <v>9</v>
      </c>
      <c r="L26" s="5">
        <v>10</v>
      </c>
      <c r="M26" s="20"/>
    </row>
    <row r="27" spans="1:14" x14ac:dyDescent="0.2">
      <c r="B27" s="6" t="s">
        <v>2</v>
      </c>
      <c r="C27" s="7">
        <v>2.5451999999999999</v>
      </c>
      <c r="D27" s="7">
        <v>2.1473</v>
      </c>
      <c r="E27" s="7">
        <v>3.5802999999999998</v>
      </c>
      <c r="F27" s="7">
        <v>1.7659</v>
      </c>
      <c r="G27" s="7">
        <v>0.1996</v>
      </c>
      <c r="H27" s="7">
        <v>0.1794</v>
      </c>
      <c r="I27" s="7">
        <v>0.14499999999999999</v>
      </c>
      <c r="J27" s="7">
        <v>0.18049999999999999</v>
      </c>
      <c r="K27" s="7">
        <v>0.1328</v>
      </c>
      <c r="L27" s="7">
        <v>0.14369999999999999</v>
      </c>
      <c r="M27" s="7">
        <f>SUM(C27:L27)</f>
        <v>11.0197</v>
      </c>
    </row>
    <row r="28" spans="1:14" ht="27" customHeight="1" x14ac:dyDescent="0.2">
      <c r="B28" s="10" t="s">
        <v>3</v>
      </c>
      <c r="C28" s="11">
        <v>131332</v>
      </c>
      <c r="D28" s="11">
        <v>110801</v>
      </c>
      <c r="E28" s="11">
        <v>184743</v>
      </c>
      <c r="F28" s="11">
        <v>91120</v>
      </c>
      <c r="G28" s="11">
        <v>10299</v>
      </c>
      <c r="H28" s="11">
        <v>9257</v>
      </c>
      <c r="I28" s="11">
        <v>7482</v>
      </c>
      <c r="J28" s="11">
        <v>9314</v>
      </c>
      <c r="K28" s="11">
        <v>6852</v>
      </c>
      <c r="L28" s="11">
        <v>7415</v>
      </c>
      <c r="M28" s="11">
        <f t="shared" ref="M28" si="6">SUM(C28:L28)</f>
        <v>568615</v>
      </c>
    </row>
    <row r="29" spans="1:14" ht="25.5" customHeight="1" x14ac:dyDescent="0.2">
      <c r="B29" s="10" t="s">
        <v>4</v>
      </c>
      <c r="C29" s="11">
        <v>11508</v>
      </c>
      <c r="D29" s="11">
        <v>7441</v>
      </c>
      <c r="E29" s="11">
        <v>19192</v>
      </c>
      <c r="F29" s="11">
        <v>4867</v>
      </c>
      <c r="G29" s="11">
        <v>366</v>
      </c>
      <c r="H29" s="11">
        <v>366</v>
      </c>
      <c r="I29" s="11">
        <v>366</v>
      </c>
      <c r="J29" s="11">
        <v>366</v>
      </c>
      <c r="K29" s="11">
        <v>366</v>
      </c>
      <c r="L29" s="11">
        <v>366</v>
      </c>
      <c r="M29" s="11">
        <f>SUM(C29:L29)</f>
        <v>45204</v>
      </c>
    </row>
    <row r="30" spans="1:14" s="24" customFormat="1" ht="27" customHeight="1" x14ac:dyDescent="0.2">
      <c r="B30" s="25" t="s">
        <v>6</v>
      </c>
      <c r="C30" s="26">
        <v>28046</v>
      </c>
      <c r="D30" s="26">
        <v>21301</v>
      </c>
      <c r="E30" s="26">
        <v>35961</v>
      </c>
      <c r="F30" s="26">
        <v>15333</v>
      </c>
      <c r="G30" s="26">
        <v>2476</v>
      </c>
      <c r="H30" s="26">
        <v>3078</v>
      </c>
      <c r="I30" s="26">
        <v>1270</v>
      </c>
      <c r="J30" s="26">
        <v>1929</v>
      </c>
      <c r="K30" s="26">
        <v>2230</v>
      </c>
      <c r="L30" s="26">
        <v>1376</v>
      </c>
      <c r="M30" s="26">
        <f>SUM(C30:L30)</f>
        <v>113000</v>
      </c>
    </row>
    <row r="31" spans="1:14" s="24" customFormat="1" ht="27" customHeight="1" x14ac:dyDescent="0.2">
      <c r="B31" s="25" t="s">
        <v>5</v>
      </c>
      <c r="C31" s="26">
        <v>810</v>
      </c>
      <c r="D31" s="26">
        <v>1460</v>
      </c>
      <c r="E31" s="26">
        <v>4228</v>
      </c>
      <c r="F31" s="26">
        <v>108</v>
      </c>
      <c r="G31" s="26">
        <v>87</v>
      </c>
      <c r="H31" s="26">
        <v>21</v>
      </c>
      <c r="I31" s="26">
        <v>5</v>
      </c>
      <c r="J31" s="26">
        <v>55</v>
      </c>
      <c r="K31" s="26">
        <v>21</v>
      </c>
      <c r="L31" s="26"/>
      <c r="M31" s="26">
        <f>SUM(C31:L31)</f>
        <v>6795</v>
      </c>
    </row>
    <row r="32" spans="1:14" s="9" customFormat="1" ht="27" customHeight="1" x14ac:dyDescent="0.2">
      <c r="B32" s="12" t="s">
        <v>7</v>
      </c>
      <c r="C32" s="11">
        <f>SUM(C30:C31)</f>
        <v>28856</v>
      </c>
      <c r="D32" s="11">
        <f t="shared" ref="D32:L32" si="7">SUM(D30:D31)</f>
        <v>22761</v>
      </c>
      <c r="E32" s="11">
        <f t="shared" si="7"/>
        <v>40189</v>
      </c>
      <c r="F32" s="11">
        <f t="shared" si="7"/>
        <v>15441</v>
      </c>
      <c r="G32" s="11">
        <f t="shared" si="7"/>
        <v>2563</v>
      </c>
      <c r="H32" s="11">
        <f t="shared" si="7"/>
        <v>3099</v>
      </c>
      <c r="I32" s="11">
        <f t="shared" si="7"/>
        <v>1275</v>
      </c>
      <c r="J32" s="11">
        <f t="shared" si="7"/>
        <v>1984</v>
      </c>
      <c r="K32" s="11">
        <f t="shared" si="7"/>
        <v>2251</v>
      </c>
      <c r="L32" s="11">
        <f t="shared" si="7"/>
        <v>1376</v>
      </c>
      <c r="M32" s="11">
        <f>SUM(C32:L32)</f>
        <v>119795</v>
      </c>
    </row>
    <row r="33" spans="2:14" s="13" customFormat="1" ht="27" customHeight="1" x14ac:dyDescent="0.2">
      <c r="B33" s="14" t="s">
        <v>11</v>
      </c>
      <c r="C33" s="15">
        <f>SUM(C28:C29,C32)</f>
        <v>171696</v>
      </c>
      <c r="D33" s="15">
        <f t="shared" ref="D33:L33" si="8">SUM(D28:D29,D32)</f>
        <v>141003</v>
      </c>
      <c r="E33" s="15">
        <f t="shared" si="8"/>
        <v>244124</v>
      </c>
      <c r="F33" s="15">
        <f t="shared" si="8"/>
        <v>111428</v>
      </c>
      <c r="G33" s="15">
        <f t="shared" si="8"/>
        <v>13228</v>
      </c>
      <c r="H33" s="15">
        <f t="shared" si="8"/>
        <v>12722</v>
      </c>
      <c r="I33" s="15">
        <f t="shared" si="8"/>
        <v>9123</v>
      </c>
      <c r="J33" s="15">
        <f t="shared" si="8"/>
        <v>11664</v>
      </c>
      <c r="K33" s="15">
        <f t="shared" si="8"/>
        <v>9469</v>
      </c>
      <c r="L33" s="15">
        <f t="shared" si="8"/>
        <v>9157</v>
      </c>
      <c r="M33" s="15">
        <f t="shared" ref="M33" si="9">SUM(C33:L33)</f>
        <v>733614</v>
      </c>
      <c r="N33" s="16"/>
    </row>
  </sheetData>
  <mergeCells count="3">
    <mergeCell ref="C3:L3"/>
    <mergeCell ref="C14:L14"/>
    <mergeCell ref="C25:L25"/>
  </mergeCells>
  <pageMargins left="0.19685039370078741" right="0.19685039370078741" top="0.78740157480314965" bottom="0.19685039370078741" header="0.31496062992125984" footer="0.31496062992125984"/>
  <pageSetup paperSize="9" scale="68" orientation="landscape" r:id="rId1"/>
  <headerFooter>
    <oddHeader>&amp;R&amp;"Arial,Tučné"&amp;14Příloha č. 2 - ŘEÚ/2&amp;"Arial,Obyčejné"&amp;12
ZMP 9. 11.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Finanční vztah 2021</vt:lpstr>
      <vt:lpstr>Finanční vztah 2022-2024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Vladyková Jana</cp:lastModifiedBy>
  <cp:lastPrinted>2020-10-27T14:20:32Z</cp:lastPrinted>
  <dcterms:created xsi:type="dcterms:W3CDTF">2012-10-21T21:29:42Z</dcterms:created>
  <dcterms:modified xsi:type="dcterms:W3CDTF">2020-11-19T14:50:41Z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zmp-řeú-2_p1.xlsx</vt:lpwstr>
  </property>
</Properties>
</file>